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14bbe8a99655fbd/Heveningham Parish Council/Meeting folders/2022 - 2023 Meetings/25th May 2022/"/>
    </mc:Choice>
  </mc:AlternateContent>
  <xr:revisionPtr revIDLastSave="158" documentId="8_{317D1C84-B356-4327-AAB0-417474385000}" xr6:coauthVersionLast="47" xr6:coauthVersionMax="47" xr10:uidLastSave="{51A3FD6F-32E7-4F40-B1F9-98EE360FE7D2}"/>
  <bookViews>
    <workbookView xWindow="-120" yWindow="-120" windowWidth="20730" windowHeight="11160" tabRatio="500" activeTab="3" xr2:uid="{00000000-000D-0000-FFFF-FFFF00000000}"/>
  </bookViews>
  <sheets>
    <sheet name="Summary of Accounts" sheetId="1" r:id="rId1"/>
    <sheet name="Expenditure" sheetId="2" r:id="rId2"/>
    <sheet name="Receipts" sheetId="3" r:id="rId3"/>
    <sheet name="VAT" sheetId="4" r:id="rId4"/>
    <sheet name="May 22" sheetId="11" r:id="rId5"/>
    <sheet name="July 22" sheetId="12" r:id="rId6"/>
    <sheet name="Sheet4" sheetId="13" r:id="rId7"/>
    <sheet name="Varients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56" i="1" l="1"/>
  <c r="E51" i="1" l="1"/>
  <c r="D9" i="3"/>
  <c r="D34" i="12"/>
  <c r="D31" i="12"/>
  <c r="C22" i="12"/>
  <c r="D25" i="12" s="1"/>
  <c r="C16" i="12"/>
  <c r="E35" i="1"/>
  <c r="F35" i="1"/>
  <c r="E11" i="1"/>
  <c r="D14" i="2"/>
  <c r="E14" i="2"/>
  <c r="F14" i="2"/>
  <c r="D8" i="2"/>
  <c r="D34" i="11"/>
  <c r="D31" i="11"/>
  <c r="C22" i="11"/>
  <c r="C16" i="11"/>
  <c r="D35" i="12" l="1"/>
  <c r="D25" i="11"/>
  <c r="D35" i="11" s="1"/>
  <c r="E44" i="1"/>
  <c r="D6" i="3"/>
  <c r="A35" i="1" l="1"/>
  <c r="E41" i="1"/>
  <c r="A11" i="1"/>
</calcChain>
</file>

<file path=xl/sharedStrings.xml><?xml version="1.0" encoding="utf-8"?>
<sst xmlns="http://schemas.openxmlformats.org/spreadsheetml/2006/main" count="203" uniqueCount="122">
  <si>
    <t xml:space="preserve">Agreed </t>
  </si>
  <si>
    <t>Budget</t>
  </si>
  <si>
    <t xml:space="preserve">Income </t>
  </si>
  <si>
    <t>Remaining</t>
  </si>
  <si>
    <t>Precept</t>
  </si>
  <si>
    <t>Donations</t>
  </si>
  <si>
    <t>Grants</t>
  </si>
  <si>
    <t>Sundry</t>
  </si>
  <si>
    <t>VAT Reclaimed</t>
  </si>
  <si>
    <t>Expenditure</t>
  </si>
  <si>
    <t>Chairman's Allowance</t>
  </si>
  <si>
    <t>Defibrillator</t>
  </si>
  <si>
    <t>Elections</t>
  </si>
  <si>
    <t>Expenses</t>
  </si>
  <si>
    <t>Insurance</t>
  </si>
  <si>
    <t>Laptop</t>
  </si>
  <si>
    <t>S137 Payments</t>
  </si>
  <si>
    <t>Salaries</t>
  </si>
  <si>
    <t>Stationery/Postage</t>
  </si>
  <si>
    <t>Subscriptions</t>
  </si>
  <si>
    <t>Training</t>
  </si>
  <si>
    <t>VAT on payments</t>
  </si>
  <si>
    <t>Village Mtce</t>
  </si>
  <si>
    <t xml:space="preserve">Reserve Accounts </t>
  </si>
  <si>
    <t>B/F</t>
  </si>
  <si>
    <t>Income</t>
  </si>
  <si>
    <t>Grant</t>
  </si>
  <si>
    <t>VAT</t>
  </si>
  <si>
    <t>CIL Funds</t>
  </si>
  <si>
    <t>CIL Balance Available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</si>
  <si>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</si>
  <si>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</si>
  <si>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</si>
  <si>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</si>
  <si>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</si>
  <si>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</si>
  <si>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</si>
  <si>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</si>
  <si>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</si>
  <si>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</si>
  <si>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</si>
  <si>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</si>
  <si>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</si>
  <si>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</si>
  <si>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</si>
  <si>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Supplier</t>
  </si>
  <si>
    <t>Gross</t>
  </si>
  <si>
    <t>Bank Reconciliation</t>
  </si>
  <si>
    <t>Bank Accounts</t>
  </si>
  <si>
    <t>TOTAL</t>
  </si>
  <si>
    <t>Less Unpresented Cheques</t>
  </si>
  <si>
    <t>Total Bank Balance as at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</si>
  <si>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</si>
  <si>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</si>
  <si>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</si>
  <si>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</si>
  <si>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</si>
  <si>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</si>
  <si>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HEVENINGHAM PARISH COUNCIL</t>
  </si>
  <si>
    <t>Wayleaves</t>
  </si>
  <si>
    <t>Allotments</t>
  </si>
  <si>
    <t>Audit Costs</t>
  </si>
  <si>
    <t>Mileage</t>
  </si>
  <si>
    <t>Misc</t>
  </si>
  <si>
    <t>Barclays Community Account 60526339</t>
  </si>
  <si>
    <t>Received From</t>
  </si>
  <si>
    <t>Detail</t>
  </si>
  <si>
    <t>Amount</t>
  </si>
  <si>
    <t>ESDC</t>
  </si>
  <si>
    <t>CIL</t>
  </si>
  <si>
    <t>Wayleave</t>
  </si>
  <si>
    <t>HMRC</t>
  </si>
  <si>
    <t>Description</t>
  </si>
  <si>
    <t>Net</t>
  </si>
  <si>
    <t>Category</t>
  </si>
  <si>
    <t>TAX</t>
  </si>
  <si>
    <t>SALC</t>
  </si>
  <si>
    <t>Salary</t>
  </si>
  <si>
    <t>J Collett</t>
  </si>
  <si>
    <t>CAS</t>
  </si>
  <si>
    <t>Printing</t>
  </si>
  <si>
    <t>UK Power Networks</t>
  </si>
  <si>
    <t>E.On</t>
  </si>
  <si>
    <t>Defib Electric</t>
  </si>
  <si>
    <t>Subscription</t>
  </si>
  <si>
    <t>Total May 2021</t>
  </si>
  <si>
    <t>VAT no</t>
  </si>
  <si>
    <t>Addressed to</t>
  </si>
  <si>
    <t>HP Instant Ink</t>
  </si>
  <si>
    <t>Heveningham PC</t>
  </si>
  <si>
    <t>Heveningham Parish Council</t>
  </si>
  <si>
    <t>VAT Refund</t>
  </si>
  <si>
    <t>Sheds</t>
  </si>
  <si>
    <t>SID</t>
  </si>
  <si>
    <t>CHT</t>
  </si>
  <si>
    <t>Payroll Provision</t>
  </si>
  <si>
    <t>Community Shelter</t>
  </si>
  <si>
    <t>Hunt Town Est</t>
  </si>
  <si>
    <t>Shelter</t>
  </si>
  <si>
    <t>FINANCIAL STATEMENT OF ACCOUNTS FROM  1st APRIL 2022 to 31st MARCH 2023</t>
  </si>
  <si>
    <t>RG Landscape</t>
  </si>
  <si>
    <t xml:space="preserve">Precept </t>
  </si>
  <si>
    <t>Wilderness Reserve</t>
  </si>
  <si>
    <t>Npower</t>
  </si>
  <si>
    <t>RG Landscapes</t>
  </si>
  <si>
    <t>Opening Cash Book as at 1st April 2022</t>
  </si>
  <si>
    <t>Less presented cheques 2021-2022</t>
  </si>
  <si>
    <t>Microsoft</t>
  </si>
  <si>
    <t>Clerk to Heveningham PC</t>
  </si>
  <si>
    <t>Outlook</t>
  </si>
  <si>
    <t>Jubilee Funds</t>
  </si>
  <si>
    <t>Total</t>
  </si>
  <si>
    <t>Available</t>
  </si>
  <si>
    <t xml:space="preserve">Safety Signs </t>
  </si>
  <si>
    <t>Signs</t>
  </si>
  <si>
    <t>Bell Meadow</t>
  </si>
  <si>
    <t>Lidl</t>
  </si>
  <si>
    <t>Jubilee Celebrations</t>
  </si>
  <si>
    <t>W &amp; M Smith</t>
  </si>
  <si>
    <t>Fram Toy Shop</t>
  </si>
  <si>
    <t>Queens Jubilee Co</t>
  </si>
  <si>
    <t>Cut Price Wholesaler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</si>
</sst>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\£#,##0.00;[Red]&quot;-£&quot;#,##0.00"/>
    <numFmt numFmtId="165" formatCode="[$£-809]#,##0.00;[Red]\-[$£-809]#,##0.00"/>
    <numFmt numFmtId="166" formatCode="[$-F800]dddd\,\ mmmm\ dd\,\ yyyy"/>
    <numFmt numFmtId="167" formatCode="&quot;£&quot;#,##0.00"/>
    <numFmt numFmtId="168" formatCode="_(&quot;£&quot;* #,##0.00_);_(&quot;£&quot;* \(#,##0.00\);_(&quot;£&quot;* &quot;-&quot;??_);_(@_)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70C0"/>
        <bgColor rgb="FFFFFFCC"/>
      </patternFill>
    </fill>
    <fill>
      <patternFill patternType="solid">
        <fgColor rgb="FF0070C0"/>
        <bgColor rgb="FF80808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2" fillId="0" borderId="0" applyBorder="0" applyAlignment="0" applyProtection="0"/>
  </cellStyleXfs>
  <cellXfs count="122">
    <xf numFmtId="0" fontId="0" fillId="0" borderId="0" xfId="0"/>
    <xf numFmtId="0" fontId="0" fillId="0" borderId="0" xfId="0" applyFont="1"/>
    <xf numFmtId="0" fontId="0" fillId="2" borderId="0" xfId="0" applyFont="1" applyFill="1"/>
    <xf numFmtId="14" fontId="0" fillId="0" borderId="0" xfId="0" applyNumberFormat="1" applyFont="1"/>
    <xf numFmtId="0" fontId="13" fillId="0" borderId="0" xfId="0" applyFont="1"/>
    <xf numFmtId="164" fontId="13" fillId="0" borderId="0" xfId="0" applyNumberFormat="1" applyFont="1"/>
    <xf numFmtId="0" fontId="14" fillId="0" borderId="0" xfId="0" applyFont="1"/>
    <xf numFmtId="0" fontId="15" fillId="0" borderId="0" xfId="0" applyFont="1"/>
    <xf numFmtId="164" fontId="0" fillId="0" borderId="0" xfId="0" applyNumberFormat="1" applyFont="1"/>
    <xf numFmtId="0" fontId="16" fillId="0" borderId="0" xfId="0" applyFont="1"/>
    <xf numFmtId="0" fontId="13" fillId="0" borderId="1" xfId="0" applyFont="1" applyBorder="1"/>
    <xf numFmtId="0" fontId="0" fillId="0" borderId="2" xfId="0" applyFont="1" applyBorder="1"/>
    <xf numFmtId="165" fontId="0" fillId="0" borderId="2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0" fontId="17" fillId="0" borderId="0" xfId="0" applyFont="1" applyAlignment="1">
      <alignment vertical="top" wrapText="1"/>
    </xf>
    <xf numFmtId="44" fontId="12" fillId="0" borderId="0" xfId="1" applyAlignment="1">
      <alignment vertical="top" wrapText="1"/>
    </xf>
    <xf numFmtId="16" fontId="17" fillId="0" borderId="0" xfId="0" applyNumberFormat="1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44" fontId="0" fillId="0" borderId="0" xfId="1" applyFont="1" applyAlignment="1">
      <alignment vertical="top"/>
    </xf>
    <xf numFmtId="44" fontId="17" fillId="0" borderId="0" xfId="1" applyFont="1" applyAlignment="1">
      <alignment vertical="top"/>
    </xf>
    <xf numFmtId="0" fontId="18" fillId="0" borderId="0" xfId="0" applyFont="1"/>
    <xf numFmtId="0" fontId="19" fillId="0" borderId="0" xfId="0" applyFont="1"/>
    <xf numFmtId="44" fontId="18" fillId="0" borderId="0" xfId="1" applyFont="1"/>
    <xf numFmtId="0" fontId="20" fillId="0" borderId="0" xfId="0" applyFont="1"/>
    <xf numFmtId="14" fontId="20" fillId="0" borderId="0" xfId="1" applyNumberFormat="1" applyFont="1"/>
    <xf numFmtId="14" fontId="18" fillId="0" borderId="0" xfId="0" quotePrefix="1" applyNumberFormat="1" applyFont="1"/>
    <xf numFmtId="2" fontId="18" fillId="0" borderId="0" xfId="0" applyNumberFormat="1" applyFont="1"/>
    <xf numFmtId="44" fontId="18" fillId="0" borderId="3" xfId="1" applyFont="1" applyBorder="1"/>
    <xf numFmtId="44" fontId="12" fillId="0" borderId="0" xfId="1" applyBorder="1" applyAlignment="1">
      <alignment vertical="top"/>
    </xf>
    <xf numFmtId="44" fontId="0" fillId="0" borderId="3" xfId="1" applyFont="1" applyBorder="1" applyAlignment="1">
      <alignment vertical="top"/>
    </xf>
    <xf numFmtId="14" fontId="20" fillId="0" borderId="0" xfId="0" applyNumberFormat="1" applyFont="1"/>
    <xf numFmtId="44" fontId="20" fillId="0" borderId="3" xfId="1" applyFont="1" applyBorder="1"/>
    <xf numFmtId="44" fontId="20" fillId="0" borderId="0" xfId="1" applyFont="1"/>
    <xf numFmtId="44" fontId="18" fillId="0" borderId="0" xfId="0" applyNumberFormat="1" applyFont="1"/>
    <xf numFmtId="44" fontId="20" fillId="0" borderId="0" xfId="0" applyNumberFormat="1" applyFont="1"/>
    <xf numFmtId="0" fontId="0" fillId="3" borderId="0" xfId="0" applyFont="1" applyFill="1"/>
    <xf numFmtId="0" fontId="0" fillId="4" borderId="0" xfId="0" applyFont="1" applyFill="1"/>
    <xf numFmtId="0" fontId="21" fillId="0" borderId="0" xfId="0" applyFont="1"/>
    <xf numFmtId="167" fontId="21" fillId="0" borderId="0" xfId="0" applyNumberFormat="1" applyFont="1"/>
    <xf numFmtId="0" fontId="22" fillId="0" borderId="0" xfId="0" applyFont="1"/>
    <xf numFmtId="167" fontId="15" fillId="0" borderId="0" xfId="0" applyNumberFormat="1" applyFont="1"/>
    <xf numFmtId="16" fontId="0" fillId="0" borderId="0" xfId="0" applyNumberFormat="1"/>
    <xf numFmtId="44" fontId="0" fillId="0" borderId="0" xfId="1" applyFont="1"/>
    <xf numFmtId="17" fontId="17" fillId="0" borderId="0" xfId="0" applyNumberFormat="1" applyFont="1"/>
    <xf numFmtId="44" fontId="17" fillId="0" borderId="0" xfId="1" applyFont="1"/>
    <xf numFmtId="44" fontId="12" fillId="0" borderId="0" xfId="1"/>
    <xf numFmtId="17" fontId="0" fillId="0" borderId="0" xfId="0" applyNumberFormat="1"/>
    <xf numFmtId="44" fontId="11" fillId="0" borderId="0" xfId="1" applyFont="1"/>
    <xf numFmtId="0" fontId="17" fillId="0" borderId="0" xfId="0" applyFont="1"/>
    <xf numFmtId="166" fontId="17" fillId="0" borderId="0" xfId="0" applyNumberFormat="1" applyFont="1" applyAlignment="1">
      <alignment vertical="top" wrapText="1"/>
    </xf>
    <xf numFmtId="44" fontId="17" fillId="0" borderId="0" xfId="1" applyFont="1" applyBorder="1" applyAlignment="1">
      <alignment vertical="top" wrapText="1"/>
    </xf>
    <xf numFmtId="16" fontId="23" fillId="0" borderId="0" xfId="0" applyNumberFormat="1" applyFont="1" applyAlignment="1">
      <alignment vertical="top" wrapText="1"/>
    </xf>
    <xf numFmtId="0" fontId="23" fillId="0" borderId="0" xfId="0" applyFont="1" applyAlignment="1">
      <alignment vertical="top" wrapText="1"/>
    </xf>
    <xf numFmtId="166" fontId="0" fillId="0" borderId="0" xfId="0" applyNumberFormat="1" applyAlignment="1">
      <alignment horizontal="left" vertical="top" wrapText="1"/>
    </xf>
    <xf numFmtId="44" fontId="0" fillId="0" borderId="0" xfId="1" applyFont="1" applyBorder="1" applyAlignment="1">
      <alignment vertical="top" wrapText="1"/>
    </xf>
    <xf numFmtId="166" fontId="17" fillId="0" borderId="0" xfId="0" applyNumberFormat="1" applyFont="1" applyAlignment="1">
      <alignment horizontal="left" vertical="top" wrapText="1"/>
    </xf>
    <xf numFmtId="168" fontId="17" fillId="0" borderId="0" xfId="0" applyNumberFormat="1" applyFont="1" applyAlignment="1">
      <alignment vertical="top" wrapText="1"/>
    </xf>
    <xf numFmtId="44" fontId="11" fillId="0" borderId="0" xfId="1" applyFont="1" applyBorder="1" applyAlignment="1">
      <alignment vertical="top" wrapText="1"/>
    </xf>
    <xf numFmtId="0" fontId="0" fillId="0" borderId="0" xfId="0" applyAlignment="1">
      <alignment horizontal="right" vertical="top" wrapText="1"/>
    </xf>
    <xf numFmtId="166" fontId="0" fillId="0" borderId="0" xfId="0" applyNumberFormat="1" applyAlignment="1">
      <alignment vertical="top" wrapText="1"/>
    </xf>
    <xf numFmtId="166" fontId="24" fillId="5" borderId="0" xfId="0" applyNumberFormat="1" applyFont="1" applyFill="1" applyAlignment="1">
      <alignment horizontal="left" vertical="top" wrapText="1"/>
    </xf>
    <xf numFmtId="0" fontId="24" fillId="5" borderId="0" xfId="0" applyFont="1" applyFill="1" applyAlignment="1">
      <alignment vertical="top" wrapText="1"/>
    </xf>
    <xf numFmtId="44" fontId="24" fillId="5" borderId="0" xfId="1" applyFont="1" applyFill="1" applyBorder="1" applyAlignment="1">
      <alignment vertical="top" wrapText="1"/>
    </xf>
    <xf numFmtId="44" fontId="25" fillId="5" borderId="0" xfId="1" applyFont="1" applyFill="1" applyBorder="1" applyAlignment="1">
      <alignment vertical="top" wrapText="1"/>
    </xf>
    <xf numFmtId="0" fontId="0" fillId="6" borderId="0" xfId="0" applyFill="1" applyAlignment="1">
      <alignment vertical="top" wrapText="1"/>
    </xf>
    <xf numFmtId="44" fontId="0" fillId="6" borderId="0" xfId="1" applyFont="1" applyFill="1" applyBorder="1" applyAlignment="1">
      <alignment vertical="top" wrapText="1"/>
    </xf>
    <xf numFmtId="168" fontId="0" fillId="6" borderId="0" xfId="0" applyNumberFormat="1" applyFill="1" applyAlignment="1">
      <alignment vertical="top" wrapText="1"/>
    </xf>
    <xf numFmtId="0" fontId="13" fillId="0" borderId="3" xfId="0" applyFont="1" applyBorder="1"/>
    <xf numFmtId="44" fontId="11" fillId="6" borderId="0" xfId="1" applyFont="1" applyFill="1" applyBorder="1" applyAlignment="1">
      <alignment vertical="top" wrapText="1"/>
    </xf>
    <xf numFmtId="44" fontId="17" fillId="6" borderId="0" xfId="1" applyFont="1" applyFill="1" applyBorder="1" applyAlignment="1">
      <alignment vertical="top" wrapText="1"/>
    </xf>
    <xf numFmtId="14" fontId="17" fillId="0" borderId="0" xfId="0" applyNumberFormat="1" applyFont="1" applyAlignment="1">
      <alignment vertical="top"/>
    </xf>
    <xf numFmtId="14" fontId="17" fillId="0" borderId="0" xfId="1" applyNumberFormat="1" applyFont="1" applyAlignment="1">
      <alignment vertical="top"/>
    </xf>
    <xf numFmtId="1" fontId="17" fillId="0" borderId="0" xfId="1" applyNumberFormat="1" applyFont="1" applyAlignment="1">
      <alignment vertical="top"/>
    </xf>
    <xf numFmtId="1" fontId="17" fillId="0" borderId="0" xfId="1" applyNumberFormat="1" applyFont="1" applyAlignment="1">
      <alignment vertical="top" wrapText="1"/>
    </xf>
    <xf numFmtId="0" fontId="17" fillId="0" borderId="0" xfId="0" applyFont="1" applyAlignment="1">
      <alignment vertical="top"/>
    </xf>
    <xf numFmtId="14" fontId="0" fillId="0" borderId="0" xfId="0" applyNumberFormat="1"/>
    <xf numFmtId="17" fontId="20" fillId="0" borderId="0" xfId="1" applyNumberFormat="1" applyFont="1"/>
    <xf numFmtId="0" fontId="0" fillId="0" borderId="0" xfId="0" applyAlignment="1"/>
    <xf numFmtId="0" fontId="10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44" fontId="10" fillId="0" borderId="0" xfId="1" applyFont="1" applyBorder="1" applyAlignment="1">
      <alignment vertical="top" wrapText="1"/>
    </xf>
    <xf numFmtId="44" fontId="10" fillId="5" borderId="0" xfId="1" applyFont="1" applyFill="1" applyBorder="1" applyAlignment="1">
      <alignment vertical="top" wrapText="1"/>
    </xf>
    <xf numFmtId="14" fontId="0" fillId="0" borderId="0" xfId="0" applyNumberFormat="1" applyAlignment="1">
      <alignment vertical="top" wrapText="1"/>
    </xf>
    <xf numFmtId="17" fontId="21" fillId="0" borderId="0" xfId="0" applyNumberFormat="1" applyFont="1"/>
    <xf numFmtId="0" fontId="9" fillId="0" borderId="0" xfId="0" applyFont="1" applyAlignment="1">
      <alignment vertical="top" wrapText="1"/>
    </xf>
    <xf numFmtId="44" fontId="8" fillId="0" borderId="0" xfId="1" applyFont="1" applyBorder="1" applyAlignment="1">
      <alignment vertical="top" wrapText="1"/>
    </xf>
    <xf numFmtId="44" fontId="22" fillId="0" borderId="0" xfId="1" applyFont="1" applyBorder="1" applyAlignment="1">
      <alignment vertical="top" wrapText="1"/>
    </xf>
    <xf numFmtId="44" fontId="7" fillId="0" borderId="0" xfId="1" applyFont="1"/>
    <xf numFmtId="17" fontId="6" fillId="0" borderId="0" xfId="0" applyNumberFormat="1" applyFont="1"/>
    <xf numFmtId="44" fontId="6" fillId="0" borderId="0" xfId="1" applyFont="1"/>
    <xf numFmtId="44" fontId="6" fillId="6" borderId="0" xfId="1" applyFont="1" applyFill="1" applyBorder="1" applyAlignment="1">
      <alignment vertical="top" wrapText="1"/>
    </xf>
    <xf numFmtId="0" fontId="5" fillId="0" borderId="0" xfId="0" applyFont="1"/>
    <xf numFmtId="44" fontId="5" fillId="0" borderId="0" xfId="1" applyFont="1"/>
    <xf numFmtId="16" fontId="22" fillId="0" borderId="0" xfId="0" applyNumberFormat="1" applyFont="1"/>
    <xf numFmtId="44" fontId="4" fillId="6" borderId="0" xfId="1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44" fontId="4" fillId="0" borderId="0" xfId="1" applyFont="1" applyBorder="1" applyAlignment="1">
      <alignment vertical="top" wrapText="1"/>
    </xf>
    <xf numFmtId="44" fontId="21" fillId="0" borderId="0" xfId="1" applyFont="1" applyBorder="1" applyAlignment="1">
      <alignment vertical="top" wrapText="1"/>
    </xf>
    <xf numFmtId="44" fontId="20" fillId="0" borderId="0" xfId="1" applyFont="1" applyBorder="1"/>
    <xf numFmtId="44" fontId="4" fillId="0" borderId="0" xfId="0" applyNumberFormat="1" applyFont="1"/>
    <xf numFmtId="0" fontId="3" fillId="0" borderId="0" xfId="0" applyFont="1" applyAlignment="1">
      <alignment vertical="top" wrapText="1"/>
    </xf>
    <xf numFmtId="17" fontId="17" fillId="0" borderId="0" xfId="0" applyNumberFormat="1" applyFont="1" applyAlignment="1">
      <alignment vertical="top" wrapText="1"/>
    </xf>
    <xf numFmtId="0" fontId="2" fillId="0" borderId="0" xfId="0" applyFont="1"/>
    <xf numFmtId="44" fontId="2" fillId="0" borderId="0" xfId="1" applyFont="1"/>
    <xf numFmtId="44" fontId="21" fillId="0" borderId="0" xfId="1" applyFont="1"/>
    <xf numFmtId="0" fontId="23" fillId="0" borderId="0" xfId="0" applyFont="1" applyBorder="1" applyAlignment="1">
      <alignment vertical="top" wrapText="1"/>
    </xf>
    <xf numFmtId="0" fontId="25" fillId="6" borderId="0" xfId="0" applyFont="1" applyFill="1" applyBorder="1" applyAlignment="1">
      <alignment vertical="top" wrapText="1"/>
    </xf>
    <xf numFmtId="14" fontId="25" fillId="6" borderId="0" xfId="0" applyNumberFormat="1" applyFont="1" applyFill="1" applyBorder="1" applyAlignment="1">
      <alignment vertical="top" wrapText="1"/>
    </xf>
    <xf numFmtId="0" fontId="24" fillId="6" borderId="0" xfId="0" applyFont="1" applyFill="1" applyBorder="1" applyAlignment="1">
      <alignment vertical="top" wrapText="1"/>
    </xf>
    <xf numFmtId="14" fontId="24" fillId="6" borderId="0" xfId="0" applyNumberFormat="1" applyFont="1" applyFill="1" applyBorder="1" applyAlignment="1">
      <alignment vertical="top" wrapText="1"/>
    </xf>
    <xf numFmtId="0" fontId="0" fillId="6" borderId="0" xfId="0" applyFill="1" applyBorder="1" applyAlignment="1">
      <alignment vertical="top" wrapText="1"/>
    </xf>
    <xf numFmtId="16" fontId="0" fillId="6" borderId="0" xfId="0" applyNumberFormat="1" applyFill="1" applyBorder="1" applyAlignment="1">
      <alignment vertical="top" wrapText="1"/>
    </xf>
    <xf numFmtId="0" fontId="0" fillId="0" borderId="0" xfId="0" applyBorder="1" applyAlignment="1">
      <alignment vertical="top" wrapText="1"/>
    </xf>
    <xf numFmtId="16" fontId="0" fillId="0" borderId="0" xfId="0" applyNumberFormat="1" applyBorder="1" applyAlignment="1">
      <alignment vertical="top" wrapText="1"/>
    </xf>
    <xf numFmtId="44" fontId="21" fillId="5" borderId="0" xfId="1" applyFont="1" applyFill="1" applyBorder="1" applyAlignment="1">
      <alignment vertical="top" wrapText="1"/>
    </xf>
    <xf numFmtId="0" fontId="0" fillId="0" borderId="0" xfId="0" applyAlignment="1">
      <alignment horizontal="left" vertical="top" wrapText="1"/>
    </xf>
    <xf numFmtId="17" fontId="1" fillId="0" borderId="0" xfId="0" applyNumberFormat="1" applyFont="1"/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71"/>
  <sheetViews>
    <sheetView topLeftCell="B8" zoomScaleNormal="100" workbookViewId="0">
      <selection activeCell="J25" sqref="J25"/>
    </sheetView>
  </sheetViews>
  <sheetFormatPr defaultColWidth="9.140625" defaultRowHeight="15" x14ac:dyDescent="0.25"/>
  <cols>
    <col min="1" max="1" width="10.5703125" style="1" customWidth="1"/>
    <col min="2" max="3" width="9.140625" style="1"/>
    <col min="4" max="4" width="10.7109375" style="1" customWidth="1"/>
    <col min="5" max="5" width="11.7109375" style="1" customWidth="1"/>
    <col min="6" max="6" width="10.7109375" style="1" customWidth="1"/>
    <col min="7" max="1023" width="9.140625" style="1"/>
  </cols>
  <sheetData>
    <row r="1" spans="1:10" x14ac:dyDescent="0.25">
      <c r="A1" s="39"/>
      <c r="B1" s="39"/>
      <c r="C1" s="39" t="s">
        <v>58</v>
      </c>
      <c r="D1" s="39"/>
      <c r="E1" s="39"/>
      <c r="F1" s="39"/>
      <c r="G1" s="39"/>
      <c r="H1" s="38"/>
    </row>
    <row r="2" spans="1:10" x14ac:dyDescent="0.25">
      <c r="A2" s="39" t="s">
        <v>99</v>
      </c>
      <c r="B2" s="39"/>
      <c r="C2" s="39"/>
      <c r="D2" s="39"/>
      <c r="E2" s="39"/>
      <c r="F2" s="39"/>
      <c r="G2" s="39"/>
      <c r="H2" s="38"/>
    </row>
    <row r="3" spans="1:10" x14ac:dyDescent="0.25">
      <c r="E3" s="3"/>
      <c r="F3" s="1" t="s">
        <v>0</v>
      </c>
      <c r="G3" s="1" t="s">
        <v>1</v>
      </c>
    </row>
    <row r="4" spans="1:10" x14ac:dyDescent="0.25">
      <c r="A4" s="4" t="s">
        <v>2</v>
      </c>
      <c r="F4" s="1" t="s">
        <v>1</v>
      </c>
      <c r="G4" s="1" t="s">
        <v>3</v>
      </c>
    </row>
    <row r="5" spans="1:10" x14ac:dyDescent="0.25">
      <c r="A5" s="1">
        <v>5113.63</v>
      </c>
      <c r="B5" s="1" t="s">
        <v>4</v>
      </c>
      <c r="E5" s="1">
        <v>6083</v>
      </c>
    </row>
    <row r="6" spans="1:10" x14ac:dyDescent="0.25">
      <c r="A6" s="1">
        <v>18.77</v>
      </c>
      <c r="B6" s="1" t="s">
        <v>59</v>
      </c>
      <c r="E6" s="1">
        <v>18.77</v>
      </c>
    </row>
    <row r="7" spans="1:10" x14ac:dyDescent="0.25">
      <c r="A7" s="1">
        <v>65</v>
      </c>
      <c r="B7" s="1" t="s">
        <v>60</v>
      </c>
    </row>
    <row r="8" spans="1:10" x14ac:dyDescent="0.25">
      <c r="A8" s="1">
        <v>4669.6000000000004</v>
      </c>
      <c r="B8" s="1" t="s">
        <v>6</v>
      </c>
      <c r="E8" s="1">
        <v>8907.52</v>
      </c>
    </row>
    <row r="9" spans="1:10" x14ac:dyDescent="0.25">
      <c r="A9" s="1">
        <v>190.6</v>
      </c>
      <c r="B9" s="1" t="s">
        <v>7</v>
      </c>
    </row>
    <row r="10" spans="1:10" x14ac:dyDescent="0.25">
      <c r="A10" s="1">
        <v>223.69</v>
      </c>
      <c r="B10" s="1" t="s">
        <v>8</v>
      </c>
      <c r="E10" s="1">
        <v>597.47</v>
      </c>
    </row>
    <row r="11" spans="1:10" x14ac:dyDescent="0.25">
      <c r="A11" s="41">
        <f>SUM(A5:A10)</f>
        <v>10281.290000000001</v>
      </c>
      <c r="E11" s="5">
        <f>SUM(E5:E10)</f>
        <v>15606.76</v>
      </c>
      <c r="F11" s="5"/>
    </row>
    <row r="12" spans="1:10" x14ac:dyDescent="0.25">
      <c r="A12" s="41"/>
      <c r="E12" s="5"/>
      <c r="F12" s="5"/>
    </row>
    <row r="13" spans="1:10" x14ac:dyDescent="0.25">
      <c r="A13" s="4" t="s">
        <v>9</v>
      </c>
    </row>
    <row r="14" spans="1:10" x14ac:dyDescent="0.25">
      <c r="A14" s="1">
        <v>90</v>
      </c>
      <c r="B14" s="1" t="s">
        <v>61</v>
      </c>
      <c r="E14" s="1">
        <v>90</v>
      </c>
      <c r="F14" s="1">
        <v>90</v>
      </c>
      <c r="H14"/>
      <c r="J14"/>
    </row>
    <row r="15" spans="1:10" x14ac:dyDescent="0.25">
      <c r="B15" s="1" t="s">
        <v>10</v>
      </c>
      <c r="H15"/>
      <c r="J15"/>
    </row>
    <row r="16" spans="1:10" x14ac:dyDescent="0.25">
      <c r="A16" s="1">
        <v>252.09</v>
      </c>
      <c r="B16" s="1" t="s">
        <v>11</v>
      </c>
      <c r="E16" s="1">
        <v>20.04</v>
      </c>
      <c r="F16" s="1">
        <v>100</v>
      </c>
      <c r="H16" s="6"/>
      <c r="J16"/>
    </row>
    <row r="17" spans="1:10" x14ac:dyDescent="0.25">
      <c r="B17" s="1" t="s">
        <v>5</v>
      </c>
      <c r="H17" s="6"/>
      <c r="J17"/>
    </row>
    <row r="18" spans="1:10" x14ac:dyDescent="0.25">
      <c r="B18" s="1" t="s">
        <v>12</v>
      </c>
      <c r="H18" s="6"/>
      <c r="J18"/>
    </row>
    <row r="19" spans="1:10" x14ac:dyDescent="0.25">
      <c r="A19" s="1">
        <v>172.81</v>
      </c>
      <c r="B19" s="1" t="s">
        <v>14</v>
      </c>
      <c r="F19" s="1">
        <v>225</v>
      </c>
      <c r="H19" s="6"/>
      <c r="J19"/>
    </row>
    <row r="20" spans="1:10" x14ac:dyDescent="0.25">
      <c r="B20" s="1" t="s">
        <v>15</v>
      </c>
      <c r="H20" s="6"/>
      <c r="J20"/>
    </row>
    <row r="21" spans="1:10" x14ac:dyDescent="0.25">
      <c r="A21" s="1">
        <v>11.25</v>
      </c>
      <c r="B21" s="1" t="s">
        <v>62</v>
      </c>
      <c r="F21" s="1">
        <v>20</v>
      </c>
      <c r="H21" s="6"/>
      <c r="J21"/>
    </row>
    <row r="22" spans="1:10" x14ac:dyDescent="0.25">
      <c r="B22" s="1" t="s">
        <v>63</v>
      </c>
      <c r="F22" s="1">
        <v>200</v>
      </c>
      <c r="H22" s="6"/>
      <c r="J22"/>
    </row>
    <row r="23" spans="1:10" x14ac:dyDescent="0.25">
      <c r="B23" s="1" t="s">
        <v>16</v>
      </c>
      <c r="F23" s="1">
        <v>0</v>
      </c>
      <c r="H23" s="6"/>
      <c r="J23"/>
    </row>
    <row r="24" spans="1:10" x14ac:dyDescent="0.25">
      <c r="A24" s="1">
        <v>3425.5</v>
      </c>
      <c r="B24" s="1" t="s">
        <v>17</v>
      </c>
      <c r="F24" s="1">
        <v>3500</v>
      </c>
      <c r="H24" s="6"/>
      <c r="J24"/>
    </row>
    <row r="25" spans="1:10" x14ac:dyDescent="0.25">
      <c r="A25" s="1">
        <v>912.46</v>
      </c>
      <c r="B25" s="1" t="s">
        <v>92</v>
      </c>
      <c r="F25" s="1">
        <v>0</v>
      </c>
      <c r="H25" s="6"/>
      <c r="J25"/>
    </row>
    <row r="26" spans="1:10" x14ac:dyDescent="0.25">
      <c r="A26" s="1">
        <v>500</v>
      </c>
      <c r="B26" s="1" t="s">
        <v>98</v>
      </c>
      <c r="F26" s="1">
        <v>0</v>
      </c>
      <c r="H26" s="6"/>
      <c r="J26"/>
    </row>
    <row r="27" spans="1:10" x14ac:dyDescent="0.25">
      <c r="A27" s="1">
        <v>1615</v>
      </c>
      <c r="B27" s="1" t="s">
        <v>93</v>
      </c>
      <c r="F27" s="1">
        <v>200</v>
      </c>
      <c r="H27" s="6"/>
      <c r="J27"/>
    </row>
    <row r="28" spans="1:10" x14ac:dyDescent="0.25">
      <c r="A28" s="1">
        <v>194</v>
      </c>
      <c r="B28" s="1" t="s">
        <v>39</v>
      </c>
      <c r="E28" s="1">
        <v>24</v>
      </c>
      <c r="F28" s="1">
        <v>300</v>
      </c>
      <c r="H28" s="6"/>
      <c r="J28"/>
    </row>
    <row r="29" spans="1:10" x14ac:dyDescent="0.25">
      <c r="A29" s="1">
        <v>145.66999999999999</v>
      </c>
      <c r="B29" s="1" t="s">
        <v>18</v>
      </c>
      <c r="E29" s="1">
        <v>24.56</v>
      </c>
      <c r="F29" s="1">
        <v>350</v>
      </c>
      <c r="H29" s="6"/>
      <c r="J29"/>
    </row>
    <row r="30" spans="1:10" x14ac:dyDescent="0.25">
      <c r="A30" s="1">
        <v>1614.95</v>
      </c>
      <c r="B30" s="1" t="s">
        <v>7</v>
      </c>
      <c r="E30" s="1">
        <v>8250</v>
      </c>
      <c r="F30" s="1">
        <v>0</v>
      </c>
      <c r="H30" s="6"/>
      <c r="J30"/>
    </row>
    <row r="31" spans="1:10" x14ac:dyDescent="0.25">
      <c r="A31" s="1">
        <v>228.25</v>
      </c>
      <c r="B31" s="1" t="s">
        <v>19</v>
      </c>
      <c r="E31" s="1">
        <v>143.24</v>
      </c>
      <c r="F31" s="1">
        <v>200</v>
      </c>
      <c r="H31"/>
      <c r="J31"/>
    </row>
    <row r="32" spans="1:10" x14ac:dyDescent="0.25">
      <c r="B32" s="1" t="s">
        <v>20</v>
      </c>
      <c r="F32" s="6">
        <v>240</v>
      </c>
      <c r="G32" s="6"/>
      <c r="H32"/>
      <c r="J32"/>
    </row>
    <row r="33" spans="1:10" x14ac:dyDescent="0.25">
      <c r="A33" s="1">
        <v>597.47</v>
      </c>
      <c r="B33" s="1" t="s">
        <v>21</v>
      </c>
      <c r="E33" s="1">
        <v>1802.12</v>
      </c>
      <c r="F33" s="1">
        <v>0</v>
      </c>
      <c r="H33"/>
      <c r="J33"/>
    </row>
    <row r="34" spans="1:10" x14ac:dyDescent="0.25">
      <c r="B34" s="1" t="s">
        <v>22</v>
      </c>
      <c r="F34" s="1">
        <v>100</v>
      </c>
      <c r="H34"/>
      <c r="J34"/>
    </row>
    <row r="35" spans="1:10" x14ac:dyDescent="0.25">
      <c r="A35" s="41">
        <f>SUM(A14:A34)</f>
        <v>9759.4500000000007</v>
      </c>
      <c r="E35" s="5">
        <f>SUM(E14:E34)</f>
        <v>10353.959999999999</v>
      </c>
      <c r="F35" s="43">
        <f>SUM(F14:F34)</f>
        <v>5525</v>
      </c>
      <c r="G35" s="7"/>
      <c r="H35" s="8"/>
    </row>
    <row r="37" spans="1:10" x14ac:dyDescent="0.25">
      <c r="A37" s="9" t="s">
        <v>23</v>
      </c>
      <c r="B37" s="9"/>
      <c r="C37" s="4"/>
      <c r="D37" s="4"/>
      <c r="E37" s="4"/>
      <c r="F37" s="3"/>
    </row>
    <row r="38" spans="1:10" x14ac:dyDescent="0.25">
      <c r="A38" s="4" t="s">
        <v>28</v>
      </c>
      <c r="C38" s="4" t="s">
        <v>24</v>
      </c>
      <c r="D38" s="4"/>
      <c r="E38" s="42">
        <v>19339.57</v>
      </c>
      <c r="F38" s="3"/>
    </row>
    <row r="39" spans="1:10" x14ac:dyDescent="0.25">
      <c r="A39" s="4" t="s">
        <v>25</v>
      </c>
      <c r="F39" s="3"/>
    </row>
    <row r="40" spans="1:10" x14ac:dyDescent="0.25">
      <c r="A40" s="4"/>
      <c r="B40" s="1" t="s">
        <v>26</v>
      </c>
      <c r="E40" s="1">
        <v>23.39</v>
      </c>
      <c r="F40" s="3"/>
    </row>
    <row r="41" spans="1:10" x14ac:dyDescent="0.25">
      <c r="A41" s="4"/>
      <c r="E41" s="10">
        <f>SUM(E38:E40)</f>
        <v>19362.96</v>
      </c>
      <c r="F41" s="3"/>
    </row>
    <row r="42" spans="1:10" x14ac:dyDescent="0.25">
      <c r="A42" s="4" t="s">
        <v>9</v>
      </c>
      <c r="F42" s="3"/>
    </row>
    <row r="43" spans="1:10" x14ac:dyDescent="0.25">
      <c r="A43" s="4"/>
      <c r="B43" s="1" t="s">
        <v>13</v>
      </c>
      <c r="F43" s="3"/>
    </row>
    <row r="44" spans="1:10" x14ac:dyDescent="0.25">
      <c r="A44" s="4"/>
      <c r="E44" s="40">
        <f>SUM(E43:E43)</f>
        <v>0</v>
      </c>
      <c r="F44" s="3"/>
    </row>
    <row r="45" spans="1:10" x14ac:dyDescent="0.25">
      <c r="A45" s="4"/>
      <c r="F45" s="3"/>
    </row>
    <row r="46" spans="1:10" x14ac:dyDescent="0.25">
      <c r="A46" s="4" t="s">
        <v>29</v>
      </c>
      <c r="E46" s="70">
        <v>19362.96</v>
      </c>
      <c r="F46" s="3"/>
    </row>
    <row r="47" spans="1:10" ht="15.75" thickTop="1" x14ac:dyDescent="0.25">
      <c r="A47" s="4"/>
      <c r="F47" s="3"/>
    </row>
    <row r="48" spans="1:10" x14ac:dyDescent="0.25">
      <c r="A48" s="4" t="s">
        <v>110</v>
      </c>
      <c r="C48" s="4" t="s">
        <v>24</v>
      </c>
      <c r="D48" s="4"/>
      <c r="E48" s="42">
        <v>500</v>
      </c>
    </row>
    <row r="49" spans="1:6" x14ac:dyDescent="0.25">
      <c r="A49" s="4" t="s">
        <v>25</v>
      </c>
    </row>
    <row r="50" spans="1:6" x14ac:dyDescent="0.25">
      <c r="A50" s="4"/>
      <c r="B50" s="1" t="s">
        <v>26</v>
      </c>
      <c r="E50" s="1">
        <v>657.52</v>
      </c>
    </row>
    <row r="51" spans="1:6" x14ac:dyDescent="0.25">
      <c r="A51" s="4"/>
      <c r="E51" s="10">
        <f>SUM(E48:E50)</f>
        <v>1157.52</v>
      </c>
    </row>
    <row r="52" spans="1:6" x14ac:dyDescent="0.25">
      <c r="A52" s="4" t="s">
        <v>9</v>
      </c>
      <c r="F52" s="2"/>
    </row>
    <row r="53" spans="1:6" x14ac:dyDescent="0.25">
      <c r="A53" s="4"/>
      <c r="B53" s="1" t="s">
        <v>13</v>
      </c>
      <c r="E53" s="1">
        <v>200</v>
      </c>
      <c r="F53" s="3"/>
    </row>
    <row r="54" spans="1:6" x14ac:dyDescent="0.25">
      <c r="A54" s="4"/>
      <c r="E54" s="42">
        <v>323.67</v>
      </c>
    </row>
    <row r="55" spans="1:6" x14ac:dyDescent="0.25">
      <c r="A55" s="4"/>
      <c r="E55" s="1">
        <v>633.85</v>
      </c>
    </row>
    <row r="56" spans="1:6" ht="15.75" thickBot="1" x14ac:dyDescent="0.3">
      <c r="A56" s="4" t="s">
        <v>29</v>
      </c>
      <c r="B56" s="1" t="s">
        <v>111</v>
      </c>
      <c r="E56" s="70">
        <f>SUM(E53:E55)</f>
        <v>1157.52</v>
      </c>
    </row>
    <row r="57" spans="1:6" ht="15.75" thickTop="1" x14ac:dyDescent="0.25">
      <c r="A57" s="4"/>
      <c r="B57" s="40" t="s">
        <v>112</v>
      </c>
      <c r="C57" s="40"/>
      <c r="D57" s="40"/>
      <c r="E57" s="40">
        <v>0</v>
      </c>
    </row>
    <row r="71" spans="6:6" x14ac:dyDescent="0.25">
      <c r="F71" s="3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"/>
  <sheetViews>
    <sheetView topLeftCell="A6" zoomScale="110" zoomScaleNormal="110" workbookViewId="0">
      <selection activeCell="B20" sqref="B20"/>
    </sheetView>
  </sheetViews>
  <sheetFormatPr defaultColWidth="9.140625" defaultRowHeight="15" x14ac:dyDescent="0.25"/>
  <cols>
    <col min="1" max="1" width="18" style="62" bestFit="1" customWidth="1"/>
    <col min="2" max="2" width="13.85546875" style="13" customWidth="1"/>
    <col min="3" max="3" width="23.85546875" style="13" customWidth="1"/>
    <col min="4" max="4" width="11" style="57" customWidth="1"/>
    <col min="5" max="5" width="10.28515625" style="57" bestFit="1" customWidth="1"/>
    <col min="6" max="6" width="11" style="57" bestFit="1" customWidth="1"/>
    <col min="7" max="7" width="14.7109375" style="13" customWidth="1"/>
    <col min="8" max="8" width="8.7109375" style="13" customWidth="1"/>
    <col min="9" max="9" width="9.5703125" style="13" bestFit="1" customWidth="1"/>
    <col min="10" max="10" width="12" style="13" bestFit="1" customWidth="1"/>
    <col min="11" max="11" width="8.42578125" style="13" bestFit="1" customWidth="1"/>
    <col min="12" max="12" width="14.140625" style="13" customWidth="1"/>
    <col min="13" max="16384" width="9.140625" style="13"/>
  </cols>
  <sheetData>
    <row r="1" spans="1:12" x14ac:dyDescent="0.25">
      <c r="A1" s="52" t="s">
        <v>31</v>
      </c>
      <c r="B1" s="16" t="s">
        <v>45</v>
      </c>
      <c r="C1" s="16" t="s">
        <v>72</v>
      </c>
      <c r="D1" s="53" t="s">
        <v>46</v>
      </c>
      <c r="E1" s="53" t="s">
        <v>27</v>
      </c>
      <c r="F1" s="53" t="s">
        <v>73</v>
      </c>
      <c r="G1" s="16" t="s">
        <v>74</v>
      </c>
      <c r="H1" s="16"/>
      <c r="I1" s="16"/>
      <c r="J1" s="16"/>
    </row>
    <row r="2" spans="1:12" s="55" customFormat="1" x14ac:dyDescent="0.25">
      <c r="A2" s="63">
        <v>44650</v>
      </c>
      <c r="B2" s="64" t="s">
        <v>78</v>
      </c>
      <c r="C2" s="64" t="s">
        <v>77</v>
      </c>
      <c r="D2" s="65">
        <v>688.4</v>
      </c>
      <c r="E2" s="57"/>
      <c r="F2" s="57"/>
      <c r="G2" s="110"/>
      <c r="H2" s="110"/>
      <c r="I2" s="110"/>
      <c r="J2" s="111"/>
      <c r="K2" s="54"/>
    </row>
    <row r="3" spans="1:12" s="55" customFormat="1" x14ac:dyDescent="0.25">
      <c r="A3" s="63">
        <v>44650</v>
      </c>
      <c r="B3" s="64" t="s">
        <v>78</v>
      </c>
      <c r="C3" s="64" t="s">
        <v>13</v>
      </c>
      <c r="D3" s="65">
        <v>53.73</v>
      </c>
      <c r="E3" s="57"/>
      <c r="F3" s="57"/>
      <c r="G3" s="112"/>
      <c r="H3" s="112"/>
      <c r="I3" s="112"/>
      <c r="J3" s="113"/>
      <c r="K3" s="54"/>
    </row>
    <row r="4" spans="1:12" s="55" customFormat="1" x14ac:dyDescent="0.25">
      <c r="A4" s="63">
        <v>44650</v>
      </c>
      <c r="B4" s="64" t="s">
        <v>71</v>
      </c>
      <c r="C4" s="64" t="s">
        <v>75</v>
      </c>
      <c r="D4" s="66">
        <v>172.2</v>
      </c>
      <c r="E4" s="60"/>
      <c r="F4" s="68"/>
      <c r="G4" s="112"/>
      <c r="H4" s="112"/>
      <c r="I4" s="112"/>
      <c r="J4" s="113"/>
      <c r="K4" s="54"/>
      <c r="L4" s="109"/>
    </row>
    <row r="5" spans="1:12" s="55" customFormat="1" x14ac:dyDescent="0.25">
      <c r="A5" s="63">
        <v>44650</v>
      </c>
      <c r="B5" s="64" t="s">
        <v>94</v>
      </c>
      <c r="C5" s="64" t="s">
        <v>11</v>
      </c>
      <c r="D5" s="65">
        <v>223.2</v>
      </c>
      <c r="E5" s="68"/>
      <c r="F5" s="68"/>
      <c r="G5" s="112"/>
      <c r="H5" s="112"/>
      <c r="I5" s="112"/>
      <c r="J5" s="113"/>
      <c r="K5" s="54"/>
    </row>
    <row r="6" spans="1:12" s="55" customFormat="1" x14ac:dyDescent="0.25">
      <c r="A6" s="63">
        <v>44650</v>
      </c>
      <c r="B6" s="64" t="s">
        <v>76</v>
      </c>
      <c r="C6" s="64" t="s">
        <v>95</v>
      </c>
      <c r="D6" s="65">
        <v>22.8</v>
      </c>
      <c r="E6" s="68"/>
      <c r="F6" s="68"/>
      <c r="G6" s="114"/>
      <c r="H6" s="114"/>
      <c r="I6" s="114"/>
      <c r="J6" s="115"/>
      <c r="K6" s="54"/>
    </row>
    <row r="7" spans="1:12" s="55" customFormat="1" x14ac:dyDescent="0.25">
      <c r="A7" s="63">
        <v>44650</v>
      </c>
      <c r="B7" s="64" t="s">
        <v>97</v>
      </c>
      <c r="C7" s="64" t="s">
        <v>96</v>
      </c>
      <c r="D7" s="65">
        <v>500</v>
      </c>
      <c r="E7" s="68"/>
      <c r="F7" s="68"/>
      <c r="G7" s="116"/>
      <c r="H7" s="116"/>
      <c r="I7" s="116"/>
      <c r="J7" s="117"/>
      <c r="K7" s="54"/>
    </row>
    <row r="8" spans="1:12" s="55" customFormat="1" x14ac:dyDescent="0.25">
      <c r="A8" s="56"/>
      <c r="B8" s="13"/>
      <c r="C8" s="13"/>
      <c r="D8" s="118">
        <f>SUM(D2:D7)</f>
        <v>1660.33</v>
      </c>
      <c r="E8" s="68"/>
      <c r="F8" s="68"/>
      <c r="G8" s="13"/>
      <c r="H8" s="13"/>
      <c r="I8" s="13"/>
      <c r="J8" s="15"/>
      <c r="K8" s="54"/>
    </row>
    <row r="9" spans="1:12" s="55" customFormat="1" x14ac:dyDescent="0.25">
      <c r="A9" s="56">
        <v>44706</v>
      </c>
      <c r="B9" s="13" t="s">
        <v>82</v>
      </c>
      <c r="C9" s="13" t="s">
        <v>83</v>
      </c>
      <c r="D9" s="57">
        <v>21.04</v>
      </c>
      <c r="E9" s="57">
        <v>1</v>
      </c>
      <c r="F9" s="57">
        <v>20.04</v>
      </c>
      <c r="G9" s="13"/>
      <c r="H9" s="13"/>
      <c r="I9" s="13"/>
      <c r="J9" s="15"/>
      <c r="K9" s="54"/>
    </row>
    <row r="10" spans="1:12" x14ac:dyDescent="0.25">
      <c r="A10" s="56">
        <v>44706</v>
      </c>
      <c r="B10" s="13" t="s">
        <v>79</v>
      </c>
      <c r="C10" s="67" t="s">
        <v>14</v>
      </c>
      <c r="D10" s="68"/>
      <c r="E10" s="68"/>
      <c r="F10" s="68"/>
      <c r="G10" s="67"/>
      <c r="H10" s="67"/>
      <c r="J10" s="15"/>
    </row>
    <row r="11" spans="1:12" x14ac:dyDescent="0.25">
      <c r="A11" s="56">
        <v>44706</v>
      </c>
      <c r="B11" s="13" t="s">
        <v>76</v>
      </c>
      <c r="C11" s="67" t="s">
        <v>84</v>
      </c>
      <c r="D11" s="68">
        <v>143.24</v>
      </c>
      <c r="E11" s="68"/>
      <c r="F11" s="68">
        <v>143.24</v>
      </c>
      <c r="G11" s="69"/>
      <c r="H11" s="69"/>
      <c r="J11" s="86"/>
      <c r="K11" s="15"/>
    </row>
    <row r="12" spans="1:12" x14ac:dyDescent="0.25">
      <c r="A12" s="56">
        <v>44706</v>
      </c>
      <c r="B12" s="13" t="s">
        <v>78</v>
      </c>
      <c r="C12" s="67" t="s">
        <v>13</v>
      </c>
      <c r="D12" s="68">
        <v>51.9</v>
      </c>
      <c r="E12" s="68">
        <v>3.34</v>
      </c>
      <c r="F12" s="68">
        <v>48.56</v>
      </c>
      <c r="G12" s="69"/>
      <c r="H12" s="69"/>
      <c r="J12" s="86"/>
      <c r="K12" s="15"/>
    </row>
    <row r="13" spans="1:12" x14ac:dyDescent="0.25">
      <c r="A13" s="56">
        <v>44706</v>
      </c>
      <c r="B13" s="13" t="s">
        <v>100</v>
      </c>
      <c r="C13" s="67" t="s">
        <v>98</v>
      </c>
      <c r="D13" s="68">
        <v>9900</v>
      </c>
      <c r="E13" s="68">
        <v>1650</v>
      </c>
      <c r="F13" s="68">
        <v>8250</v>
      </c>
      <c r="G13" s="69"/>
      <c r="H13" s="69"/>
      <c r="J13" s="86"/>
      <c r="K13" s="15"/>
    </row>
    <row r="14" spans="1:12" s="16" customFormat="1" x14ac:dyDescent="0.25">
      <c r="A14" s="58"/>
      <c r="C14" s="16" t="s">
        <v>85</v>
      </c>
      <c r="D14" s="53">
        <f>SUM(D9:D13)</f>
        <v>10116.18</v>
      </c>
      <c r="E14" s="53">
        <f>SUM(E9:E13)</f>
        <v>1654.34</v>
      </c>
      <c r="F14" s="53">
        <f>SUM(F9:F13)</f>
        <v>8461.84</v>
      </c>
      <c r="G14" s="59"/>
      <c r="H14" s="59"/>
      <c r="J14" s="18"/>
      <c r="K14" s="18"/>
    </row>
    <row r="15" spans="1:12" x14ac:dyDescent="0.25">
      <c r="A15" s="56"/>
      <c r="J15" s="15"/>
      <c r="K15" s="15"/>
    </row>
    <row r="16" spans="1:12" x14ac:dyDescent="0.25">
      <c r="A16" s="56"/>
      <c r="J16" s="15"/>
      <c r="K16" s="15"/>
    </row>
    <row r="17" spans="1:13" x14ac:dyDescent="0.25">
      <c r="A17" s="56"/>
      <c r="C17" s="81"/>
      <c r="D17" s="84"/>
      <c r="E17" s="84"/>
      <c r="F17" s="84"/>
      <c r="J17" s="15"/>
      <c r="K17" s="15"/>
    </row>
    <row r="18" spans="1:13" x14ac:dyDescent="0.25">
      <c r="A18" s="56"/>
      <c r="C18" s="81"/>
      <c r="D18" s="85"/>
      <c r="E18" s="85"/>
      <c r="F18" s="85"/>
      <c r="J18" s="15"/>
      <c r="K18" s="15"/>
    </row>
    <row r="19" spans="1:13" x14ac:dyDescent="0.25">
      <c r="A19" s="56"/>
      <c r="C19" s="81"/>
      <c r="D19" s="85"/>
      <c r="E19" s="85"/>
      <c r="F19" s="85"/>
      <c r="J19" s="15"/>
      <c r="K19" s="15"/>
    </row>
    <row r="20" spans="1:13" x14ac:dyDescent="0.25">
      <c r="A20" s="56"/>
      <c r="C20" s="82"/>
      <c r="J20" s="15"/>
      <c r="K20" s="15"/>
    </row>
    <row r="21" spans="1:13" ht="15.75" customHeight="1" x14ac:dyDescent="0.25">
      <c r="A21" s="56"/>
      <c r="C21" s="81"/>
      <c r="D21" s="84"/>
      <c r="E21" s="84"/>
      <c r="F21" s="84"/>
      <c r="J21" s="86"/>
      <c r="K21" s="15"/>
    </row>
    <row r="22" spans="1:13" x14ac:dyDescent="0.25">
      <c r="A22" s="56"/>
      <c r="C22" s="83"/>
      <c r="D22" s="53"/>
      <c r="E22" s="53"/>
      <c r="F22" s="53"/>
      <c r="J22" s="15"/>
      <c r="K22" s="15"/>
    </row>
    <row r="23" spans="1:13" x14ac:dyDescent="0.25">
      <c r="A23" s="56"/>
      <c r="C23" s="88"/>
      <c r="D23" s="89"/>
      <c r="E23" s="89"/>
      <c r="F23" s="89"/>
      <c r="J23" s="15"/>
      <c r="K23" s="15"/>
    </row>
    <row r="24" spans="1:13" x14ac:dyDescent="0.25">
      <c r="A24" s="56"/>
      <c r="D24" s="90"/>
      <c r="E24" s="90"/>
      <c r="F24" s="90"/>
      <c r="J24" s="15"/>
      <c r="K24" s="15"/>
    </row>
    <row r="25" spans="1:13" s="16" customFormat="1" ht="18" customHeight="1" x14ac:dyDescent="0.25">
      <c r="A25" s="56"/>
      <c r="B25" s="13"/>
      <c r="C25" s="13"/>
      <c r="D25" s="90"/>
      <c r="E25" s="90"/>
      <c r="F25" s="90"/>
      <c r="G25" s="13"/>
      <c r="H25" s="13"/>
      <c r="I25" s="13"/>
      <c r="J25" s="15"/>
      <c r="K25" s="15"/>
      <c r="L25" s="13"/>
      <c r="M25" s="13"/>
    </row>
    <row r="26" spans="1:13" s="16" customFormat="1" x14ac:dyDescent="0.25">
      <c r="A26" s="56"/>
      <c r="B26" s="13"/>
      <c r="C26" s="83"/>
      <c r="D26" s="53"/>
      <c r="E26" s="53"/>
      <c r="F26" s="53"/>
      <c r="G26" s="13"/>
      <c r="H26" s="13"/>
      <c r="I26" s="13"/>
      <c r="K26" s="13"/>
      <c r="L26" s="13"/>
      <c r="M26" s="13"/>
    </row>
    <row r="27" spans="1:13" s="16" customFormat="1" x14ac:dyDescent="0.25">
      <c r="A27" s="56"/>
      <c r="B27" s="13"/>
      <c r="C27" s="13"/>
      <c r="D27" s="71"/>
      <c r="E27" s="72"/>
      <c r="F27" s="94"/>
      <c r="G27" s="67"/>
      <c r="H27" s="13"/>
      <c r="I27" s="13"/>
      <c r="J27" s="13"/>
      <c r="K27" s="13"/>
      <c r="L27" s="13"/>
      <c r="M27" s="13"/>
    </row>
    <row r="28" spans="1:13" s="16" customFormat="1" x14ac:dyDescent="0.25">
      <c r="A28" s="56"/>
      <c r="B28" s="13"/>
      <c r="C28" s="82"/>
      <c r="D28" s="98"/>
      <c r="E28" s="98"/>
      <c r="F28" s="98"/>
      <c r="G28" s="67"/>
      <c r="H28" s="13"/>
      <c r="I28" s="15"/>
      <c r="J28" s="13"/>
      <c r="K28" s="13"/>
      <c r="L28" s="13"/>
      <c r="M28" s="13"/>
    </row>
    <row r="29" spans="1:13" s="16" customFormat="1" x14ac:dyDescent="0.25">
      <c r="A29" s="56"/>
      <c r="B29" s="13"/>
      <c r="C29" s="99"/>
      <c r="D29" s="100"/>
      <c r="E29" s="100"/>
      <c r="F29" s="100"/>
      <c r="G29" s="13"/>
      <c r="H29" s="13"/>
      <c r="I29" s="13"/>
      <c r="J29" s="15"/>
      <c r="K29" s="15"/>
      <c r="L29" s="13"/>
      <c r="M29" s="13"/>
    </row>
    <row r="30" spans="1:13" s="16" customFormat="1" x14ac:dyDescent="0.25">
      <c r="A30" s="56"/>
      <c r="B30" s="13"/>
      <c r="C30" s="104"/>
      <c r="D30" s="100"/>
      <c r="E30" s="100"/>
      <c r="F30" s="100"/>
      <c r="G30" s="13"/>
      <c r="H30" s="13"/>
      <c r="I30" s="13"/>
      <c r="J30" s="15"/>
      <c r="K30" s="15"/>
      <c r="L30" s="13"/>
      <c r="M30" s="13"/>
    </row>
    <row r="31" spans="1:13" x14ac:dyDescent="0.25">
      <c r="A31" s="56"/>
      <c r="K31" s="15"/>
    </row>
    <row r="32" spans="1:13" x14ac:dyDescent="0.25">
      <c r="A32" s="56"/>
      <c r="K32" s="15"/>
    </row>
    <row r="33" spans="1:13" x14ac:dyDescent="0.25">
      <c r="A33" s="56"/>
      <c r="C33" s="83"/>
      <c r="D33" s="101"/>
      <c r="E33" s="101"/>
      <c r="F33" s="101"/>
      <c r="K33" s="15"/>
    </row>
    <row r="34" spans="1:13" s="16" customFormat="1" x14ac:dyDescent="0.25">
      <c r="A34" s="56"/>
      <c r="B34" s="13"/>
      <c r="C34" s="13"/>
      <c r="D34" s="57"/>
      <c r="E34" s="57"/>
      <c r="F34" s="57"/>
      <c r="G34" s="13"/>
      <c r="H34" s="13"/>
      <c r="I34" s="13"/>
      <c r="J34" s="13"/>
      <c r="K34" s="15"/>
      <c r="L34" s="13"/>
      <c r="M34" s="13"/>
    </row>
    <row r="35" spans="1:13" x14ac:dyDescent="0.25">
      <c r="A35" s="56"/>
      <c r="J35" s="61"/>
      <c r="K35" s="15"/>
    </row>
    <row r="36" spans="1:13" x14ac:dyDescent="0.25">
      <c r="A36" s="56"/>
      <c r="D36" s="60"/>
      <c r="E36" s="60"/>
      <c r="F36" s="60"/>
    </row>
    <row r="37" spans="1:13" x14ac:dyDescent="0.25">
      <c r="A37" s="56"/>
      <c r="G37" s="119"/>
      <c r="H37" s="19"/>
      <c r="K37" s="15"/>
    </row>
    <row r="38" spans="1:13" x14ac:dyDescent="0.25">
      <c r="A38" s="56"/>
      <c r="C38" s="16"/>
      <c r="D38" s="53"/>
      <c r="E38" s="53"/>
      <c r="F38" s="53"/>
      <c r="G38" s="119"/>
      <c r="H38" s="19"/>
      <c r="K38" s="15"/>
    </row>
    <row r="39" spans="1:13" x14ac:dyDescent="0.25">
      <c r="A39" s="56"/>
      <c r="K39" s="15"/>
    </row>
    <row r="40" spans="1:13" ht="15.75" customHeight="1" x14ac:dyDescent="0.25">
      <c r="A40" s="56"/>
      <c r="K40" s="15"/>
    </row>
    <row r="41" spans="1:13" s="16" customFormat="1" x14ac:dyDescent="0.25">
      <c r="A41" s="56"/>
      <c r="B41" s="13"/>
      <c r="C41" s="13"/>
      <c r="D41" s="60"/>
      <c r="E41" s="60"/>
      <c r="F41" s="68"/>
      <c r="G41" s="13"/>
      <c r="H41" s="13"/>
      <c r="I41" s="13"/>
      <c r="J41" s="13"/>
      <c r="K41" s="13"/>
      <c r="L41" s="80"/>
      <c r="M41" s="13"/>
    </row>
    <row r="42" spans="1:13" x14ac:dyDescent="0.25">
      <c r="A42" s="56"/>
      <c r="E42" s="68"/>
      <c r="F42" s="68"/>
      <c r="K42" s="15"/>
    </row>
    <row r="43" spans="1:13" x14ac:dyDescent="0.25">
      <c r="A43" s="56"/>
      <c r="E43" s="68"/>
      <c r="F43" s="68"/>
      <c r="K43" s="15"/>
    </row>
    <row r="44" spans="1:13" x14ac:dyDescent="0.25">
      <c r="A44" s="56"/>
      <c r="E44" s="68"/>
      <c r="F44" s="68"/>
      <c r="K44" s="15"/>
    </row>
    <row r="45" spans="1:13" x14ac:dyDescent="0.25">
      <c r="A45" s="56"/>
      <c r="C45" s="105"/>
      <c r="D45" s="53"/>
      <c r="E45" s="53"/>
      <c r="F45" s="53"/>
      <c r="K45" s="15"/>
    </row>
    <row r="46" spans="1:13" x14ac:dyDescent="0.25">
      <c r="A46" s="56"/>
      <c r="D46" s="60"/>
      <c r="E46" s="60"/>
      <c r="F46" s="60"/>
      <c r="K46" s="15"/>
    </row>
    <row r="47" spans="1:13" x14ac:dyDescent="0.25">
      <c r="A47" s="56"/>
      <c r="D47" s="60"/>
      <c r="E47" s="60"/>
      <c r="F47" s="60"/>
      <c r="K47" s="15"/>
    </row>
    <row r="48" spans="1:13" x14ac:dyDescent="0.25">
      <c r="A48" s="56"/>
      <c r="D48" s="60"/>
      <c r="E48" s="60"/>
      <c r="F48" s="60"/>
      <c r="K48" s="15"/>
    </row>
    <row r="49" spans="1:11" x14ac:dyDescent="0.25">
      <c r="A49" s="56"/>
      <c r="D49" s="60"/>
      <c r="E49" s="60"/>
      <c r="F49" s="60"/>
    </row>
    <row r="50" spans="1:11" x14ac:dyDescent="0.25">
      <c r="C50" s="16"/>
      <c r="D50" s="53"/>
      <c r="E50" s="53"/>
      <c r="F50" s="53"/>
      <c r="K50" s="15"/>
    </row>
    <row r="51" spans="1:11" x14ac:dyDescent="0.25">
      <c r="K51" s="15"/>
    </row>
    <row r="52" spans="1:11" x14ac:dyDescent="0.25">
      <c r="D52" s="53"/>
      <c r="E52" s="53"/>
      <c r="F52" s="53"/>
    </row>
    <row r="53" spans="1:11" x14ac:dyDescent="0.25">
      <c r="K53" s="15"/>
    </row>
    <row r="54" spans="1:11" x14ac:dyDescent="0.25">
      <c r="C54" s="16"/>
      <c r="D54" s="53"/>
      <c r="E54" s="53"/>
      <c r="F54" s="53"/>
    </row>
    <row r="55" spans="1:11" x14ac:dyDescent="0.25">
      <c r="K55" s="15"/>
    </row>
    <row r="56" spans="1:11" x14ac:dyDescent="0.25">
      <c r="K56" s="15"/>
    </row>
    <row r="57" spans="1:11" x14ac:dyDescent="0.25">
      <c r="K57" s="15"/>
    </row>
    <row r="58" spans="1:11" x14ac:dyDescent="0.25">
      <c r="K58" s="15"/>
    </row>
    <row r="60" spans="1:11" x14ac:dyDescent="0.25">
      <c r="C60" s="16"/>
      <c r="D60" s="53"/>
      <c r="E60" s="53"/>
      <c r="F60" s="53"/>
    </row>
  </sheetData>
  <mergeCells count="1">
    <mergeCell ref="G37:G38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0"/>
  <sheetViews>
    <sheetView zoomScale="120" zoomScaleNormal="120" workbookViewId="0">
      <selection activeCell="F10" sqref="F10"/>
    </sheetView>
  </sheetViews>
  <sheetFormatPr defaultRowHeight="15" x14ac:dyDescent="0.25"/>
  <cols>
    <col min="1" max="1" width="8.85546875" customWidth="1"/>
    <col min="2" max="2" width="20.7109375" bestFit="1" customWidth="1"/>
    <col min="3" max="3" width="33.85546875" bestFit="1" customWidth="1"/>
    <col min="4" max="4" width="12.7109375" style="45" customWidth="1"/>
    <col min="5" max="5" width="10.28515625" bestFit="1" customWidth="1"/>
  </cols>
  <sheetData>
    <row r="1" spans="1:5" s="13" customFormat="1" ht="37.5" customHeight="1" x14ac:dyDescent="0.25">
      <c r="A1" s="13" t="s">
        <v>31</v>
      </c>
      <c r="B1" s="13" t="s">
        <v>65</v>
      </c>
      <c r="C1" s="13" t="s">
        <v>66</v>
      </c>
      <c r="D1" s="14" t="s">
        <v>67</v>
      </c>
    </row>
    <row r="2" spans="1:5" x14ac:dyDescent="0.25">
      <c r="A2" s="44">
        <v>44691</v>
      </c>
      <c r="B2" t="s">
        <v>102</v>
      </c>
      <c r="C2" t="s">
        <v>26</v>
      </c>
      <c r="D2" s="45">
        <v>8250</v>
      </c>
      <c r="E2" s="44"/>
    </row>
    <row r="3" spans="1:5" x14ac:dyDescent="0.25">
      <c r="A3" s="44">
        <v>44677</v>
      </c>
      <c r="B3" t="s">
        <v>68</v>
      </c>
      <c r="C3" t="s">
        <v>69</v>
      </c>
      <c r="D3" s="45">
        <v>23.39</v>
      </c>
      <c r="E3" s="44"/>
    </row>
    <row r="4" spans="1:5" x14ac:dyDescent="0.25">
      <c r="A4" s="44">
        <v>44684</v>
      </c>
      <c r="B4" t="s">
        <v>81</v>
      </c>
      <c r="C4" t="s">
        <v>70</v>
      </c>
      <c r="D4" s="45">
        <v>18.77</v>
      </c>
      <c r="E4" s="44"/>
    </row>
    <row r="5" spans="1:5" x14ac:dyDescent="0.25">
      <c r="A5" s="44">
        <v>44680</v>
      </c>
      <c r="B5" t="s">
        <v>68</v>
      </c>
      <c r="C5" t="s">
        <v>101</v>
      </c>
      <c r="D5" s="45">
        <v>6083</v>
      </c>
      <c r="E5" s="44"/>
    </row>
    <row r="6" spans="1:5" x14ac:dyDescent="0.25">
      <c r="A6" s="44"/>
      <c r="C6" s="46">
        <v>44682</v>
      </c>
      <c r="D6" s="47">
        <f>SUM(D2:D5)</f>
        <v>14375.16</v>
      </c>
      <c r="E6" s="44"/>
    </row>
    <row r="7" spans="1:5" x14ac:dyDescent="0.25">
      <c r="A7" s="44">
        <v>44725</v>
      </c>
      <c r="B7" t="s">
        <v>71</v>
      </c>
      <c r="C7" t="s">
        <v>91</v>
      </c>
      <c r="D7" s="48">
        <v>597.47</v>
      </c>
      <c r="E7" s="44"/>
    </row>
    <row r="8" spans="1:5" x14ac:dyDescent="0.25">
      <c r="A8" s="44">
        <v>44727</v>
      </c>
      <c r="B8" t="s">
        <v>68</v>
      </c>
      <c r="C8" s="120" t="s">
        <v>26</v>
      </c>
      <c r="D8" s="121">
        <v>657.52</v>
      </c>
      <c r="E8" s="44"/>
    </row>
    <row r="9" spans="1:5" x14ac:dyDescent="0.25">
      <c r="A9" s="44"/>
      <c r="C9" s="87">
        <v>44743</v>
      </c>
      <c r="D9" s="47">
        <f>SUM(D6:D8)</f>
        <v>15630.15</v>
      </c>
      <c r="E9" s="44"/>
    </row>
    <row r="10" spans="1:5" x14ac:dyDescent="0.25">
      <c r="A10" s="44"/>
      <c r="C10" s="87"/>
      <c r="D10" s="47"/>
      <c r="E10" s="44"/>
    </row>
    <row r="11" spans="1:5" x14ac:dyDescent="0.25">
      <c r="A11" s="44"/>
      <c r="C11" s="49"/>
      <c r="D11" s="91"/>
      <c r="E11" s="44"/>
    </row>
    <row r="12" spans="1:5" x14ac:dyDescent="0.25">
      <c r="A12" s="44"/>
      <c r="C12" s="49"/>
      <c r="D12" s="91"/>
      <c r="E12" s="44"/>
    </row>
    <row r="13" spans="1:5" x14ac:dyDescent="0.25">
      <c r="A13" s="44"/>
      <c r="C13" s="49"/>
      <c r="D13" s="91"/>
      <c r="E13" s="44"/>
    </row>
    <row r="14" spans="1:5" x14ac:dyDescent="0.25">
      <c r="A14" s="44"/>
      <c r="C14" s="49"/>
      <c r="D14" s="91"/>
      <c r="E14" s="44"/>
    </row>
    <row r="15" spans="1:5" x14ac:dyDescent="0.25">
      <c r="A15" s="44"/>
      <c r="C15" s="49"/>
      <c r="D15" s="91"/>
      <c r="E15" s="44"/>
    </row>
    <row r="16" spans="1:5" x14ac:dyDescent="0.25">
      <c r="A16" s="44"/>
      <c r="C16" s="46"/>
      <c r="D16" s="47"/>
      <c r="E16" s="44"/>
    </row>
    <row r="17" spans="1:5" x14ac:dyDescent="0.25">
      <c r="A17" s="44"/>
      <c r="C17" s="49"/>
      <c r="D17" s="50"/>
      <c r="E17" s="44"/>
    </row>
    <row r="18" spans="1:5" x14ac:dyDescent="0.25">
      <c r="A18" s="44"/>
      <c r="C18" s="49"/>
      <c r="D18" s="50"/>
      <c r="E18" s="44"/>
    </row>
    <row r="19" spans="1:5" x14ac:dyDescent="0.25">
      <c r="A19" s="44"/>
      <c r="C19" s="92"/>
      <c r="D19" s="93"/>
      <c r="E19" s="44"/>
    </row>
    <row r="20" spans="1:5" s="51" customFormat="1" x14ac:dyDescent="0.25">
      <c r="A20" s="44"/>
      <c r="B20"/>
      <c r="C20" s="87"/>
      <c r="D20" s="47"/>
      <c r="E20" s="44"/>
    </row>
    <row r="21" spans="1:5" x14ac:dyDescent="0.25">
      <c r="A21" s="44"/>
      <c r="D21" s="50"/>
      <c r="E21" s="44"/>
    </row>
    <row r="22" spans="1:5" x14ac:dyDescent="0.25">
      <c r="A22" s="44"/>
      <c r="C22" s="95"/>
      <c r="D22" s="96"/>
    </row>
    <row r="23" spans="1:5" x14ac:dyDescent="0.25">
      <c r="A23" s="97"/>
      <c r="E23" s="44"/>
    </row>
    <row r="24" spans="1:5" x14ac:dyDescent="0.25">
      <c r="C24" s="46"/>
      <c r="D24" s="47"/>
    </row>
    <row r="25" spans="1:5" x14ac:dyDescent="0.25">
      <c r="A25" s="44"/>
      <c r="E25" s="44"/>
    </row>
    <row r="26" spans="1:5" x14ac:dyDescent="0.25">
      <c r="A26" s="44"/>
      <c r="C26" s="106"/>
      <c r="D26" s="107"/>
    </row>
    <row r="27" spans="1:5" x14ac:dyDescent="0.25">
      <c r="A27" s="44"/>
      <c r="C27" s="87"/>
      <c r="D27" s="108"/>
      <c r="E27" s="44"/>
    </row>
    <row r="28" spans="1:5" x14ac:dyDescent="0.25">
      <c r="C28" s="51"/>
      <c r="D28" s="47"/>
    </row>
    <row r="29" spans="1:5" x14ac:dyDescent="0.25">
      <c r="A29" s="44"/>
      <c r="E29" s="44"/>
    </row>
    <row r="30" spans="1:5" x14ac:dyDescent="0.25">
      <c r="C30" s="51"/>
      <c r="D30" s="47"/>
    </row>
    <row r="40" ht="17.45" customHeight="1" x14ac:dyDescent="0.25"/>
    <row r="50" ht="19.899999999999999" customHeight="1" x14ac:dyDescent="0.25"/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tabSelected="1" zoomScale="120" zoomScaleNormal="120" workbookViewId="0">
      <selection activeCell="C16" sqref="C16"/>
    </sheetView>
  </sheetViews>
  <sheetFormatPr defaultColWidth="11.5703125" defaultRowHeight="15" x14ac:dyDescent="0.25"/>
  <cols>
    <col min="2" max="2" width="20" customWidth="1"/>
    <col min="3" max="3" width="19.42578125" customWidth="1"/>
    <col min="4" max="4" width="22.42578125" customWidth="1"/>
    <col min="5" max="5" width="19.140625" customWidth="1"/>
  </cols>
  <sheetData>
    <row r="1" spans="1:8" x14ac:dyDescent="0.25">
      <c r="A1" s="73" t="s">
        <v>31</v>
      </c>
      <c r="B1" s="74" t="s">
        <v>45</v>
      </c>
      <c r="C1" s="75" t="s">
        <v>86</v>
      </c>
      <c r="D1" s="76" t="s">
        <v>87</v>
      </c>
      <c r="E1" s="77" t="s">
        <v>44</v>
      </c>
      <c r="F1" s="22" t="s">
        <v>46</v>
      </c>
      <c r="G1" s="22" t="s">
        <v>27</v>
      </c>
      <c r="H1" s="22" t="s">
        <v>73</v>
      </c>
    </row>
    <row r="2" spans="1:8" x14ac:dyDescent="0.25">
      <c r="A2" s="78">
        <v>44706</v>
      </c>
      <c r="B2" t="s">
        <v>88</v>
      </c>
      <c r="C2">
        <v>206953796</v>
      </c>
      <c r="D2" t="s">
        <v>89</v>
      </c>
      <c r="E2" t="s">
        <v>80</v>
      </c>
      <c r="F2">
        <v>9.99</v>
      </c>
      <c r="G2">
        <v>1.67</v>
      </c>
      <c r="H2">
        <v>8.32</v>
      </c>
    </row>
    <row r="3" spans="1:8" x14ac:dyDescent="0.25">
      <c r="A3" s="78">
        <v>44706</v>
      </c>
      <c r="B3" t="s">
        <v>88</v>
      </c>
      <c r="C3">
        <v>206953796</v>
      </c>
      <c r="D3" t="s">
        <v>89</v>
      </c>
      <c r="E3" t="s">
        <v>80</v>
      </c>
      <c r="F3">
        <v>9.99</v>
      </c>
      <c r="G3">
        <v>1.67</v>
      </c>
      <c r="H3">
        <v>8.32</v>
      </c>
    </row>
    <row r="4" spans="1:8" x14ac:dyDescent="0.25">
      <c r="A4" s="78">
        <v>44656</v>
      </c>
      <c r="B4" t="s">
        <v>103</v>
      </c>
      <c r="C4">
        <v>559097889</v>
      </c>
      <c r="D4" t="s">
        <v>89</v>
      </c>
      <c r="E4" t="s">
        <v>83</v>
      </c>
      <c r="F4">
        <v>21.04</v>
      </c>
      <c r="G4">
        <v>1</v>
      </c>
      <c r="H4">
        <v>20.04</v>
      </c>
    </row>
    <row r="5" spans="1:8" x14ac:dyDescent="0.25">
      <c r="A5" s="78">
        <v>44672</v>
      </c>
      <c r="B5" t="s">
        <v>104</v>
      </c>
      <c r="C5">
        <v>732211284</v>
      </c>
      <c r="D5" t="s">
        <v>89</v>
      </c>
      <c r="E5" t="s">
        <v>98</v>
      </c>
      <c r="F5">
        <v>9900</v>
      </c>
      <c r="G5">
        <v>1650</v>
      </c>
      <c r="H5">
        <v>8250</v>
      </c>
    </row>
    <row r="6" spans="1:8" x14ac:dyDescent="0.25">
      <c r="A6" s="78">
        <v>44697</v>
      </c>
      <c r="B6" t="s">
        <v>107</v>
      </c>
      <c r="C6">
        <v>724594615</v>
      </c>
      <c r="D6" t="s">
        <v>108</v>
      </c>
      <c r="E6" t="s">
        <v>109</v>
      </c>
      <c r="F6">
        <v>59.99</v>
      </c>
      <c r="G6">
        <v>10</v>
      </c>
      <c r="H6">
        <v>49.99</v>
      </c>
    </row>
    <row r="7" spans="1:8" x14ac:dyDescent="0.25">
      <c r="A7" s="78">
        <v>44769</v>
      </c>
      <c r="B7" t="s">
        <v>88</v>
      </c>
      <c r="C7">
        <v>206953796</v>
      </c>
      <c r="D7" t="s">
        <v>89</v>
      </c>
      <c r="E7" t="s">
        <v>80</v>
      </c>
      <c r="F7">
        <v>9.99</v>
      </c>
      <c r="G7">
        <v>1.67</v>
      </c>
      <c r="H7">
        <v>8.32</v>
      </c>
    </row>
    <row r="8" spans="1:8" x14ac:dyDescent="0.25">
      <c r="A8" s="78">
        <v>44769</v>
      </c>
      <c r="B8" t="s">
        <v>88</v>
      </c>
      <c r="C8">
        <v>206953796</v>
      </c>
      <c r="D8" t="s">
        <v>89</v>
      </c>
      <c r="E8" t="s">
        <v>80</v>
      </c>
      <c r="F8">
        <v>9.99</v>
      </c>
      <c r="G8">
        <v>1.67</v>
      </c>
      <c r="H8">
        <v>8.32</v>
      </c>
    </row>
    <row r="9" spans="1:8" x14ac:dyDescent="0.25">
      <c r="A9" s="78">
        <v>44769</v>
      </c>
      <c r="B9" t="s">
        <v>113</v>
      </c>
      <c r="C9">
        <v>493226241</v>
      </c>
      <c r="D9" t="s">
        <v>108</v>
      </c>
      <c r="E9" t="s">
        <v>114</v>
      </c>
      <c r="F9">
        <v>3.98</v>
      </c>
      <c r="G9">
        <v>0.66</v>
      </c>
      <c r="H9">
        <v>3.32</v>
      </c>
    </row>
    <row r="10" spans="1:8" x14ac:dyDescent="0.25">
      <c r="A10" s="78">
        <v>44692</v>
      </c>
      <c r="B10" t="s">
        <v>104</v>
      </c>
      <c r="C10">
        <v>732211284</v>
      </c>
      <c r="D10" t="s">
        <v>89</v>
      </c>
      <c r="E10" t="s">
        <v>115</v>
      </c>
      <c r="F10">
        <v>568.20000000000005</v>
      </c>
      <c r="G10">
        <v>70</v>
      </c>
      <c r="H10">
        <v>498.2</v>
      </c>
    </row>
    <row r="11" spans="1:8" x14ac:dyDescent="0.25">
      <c r="A11" s="78">
        <v>44715</v>
      </c>
      <c r="B11" t="s">
        <v>116</v>
      </c>
      <c r="C11">
        <v>350396892</v>
      </c>
      <c r="D11" t="s">
        <v>108</v>
      </c>
      <c r="E11" t="s">
        <v>117</v>
      </c>
      <c r="F11">
        <v>49.9</v>
      </c>
      <c r="G11">
        <v>8.32</v>
      </c>
      <c r="H11">
        <v>41.58</v>
      </c>
    </row>
    <row r="12" spans="1:8" x14ac:dyDescent="0.25">
      <c r="A12" s="78">
        <v>44715</v>
      </c>
      <c r="B12" t="s">
        <v>118</v>
      </c>
      <c r="C12">
        <v>344574047</v>
      </c>
      <c r="D12" t="s">
        <v>108</v>
      </c>
      <c r="E12" t="s">
        <v>117</v>
      </c>
      <c r="F12">
        <v>39.479999999999997</v>
      </c>
      <c r="G12">
        <v>6.58</v>
      </c>
      <c r="H12">
        <v>32.9</v>
      </c>
    </row>
    <row r="13" spans="1:8" x14ac:dyDescent="0.25">
      <c r="A13" s="78">
        <v>44715</v>
      </c>
      <c r="B13" t="s">
        <v>119</v>
      </c>
      <c r="C13">
        <v>427928617</v>
      </c>
      <c r="D13" t="s">
        <v>108</v>
      </c>
      <c r="E13" t="s">
        <v>117</v>
      </c>
      <c r="F13">
        <v>20</v>
      </c>
      <c r="G13">
        <v>3.33</v>
      </c>
      <c r="H13">
        <v>16.670000000000002</v>
      </c>
    </row>
    <row r="14" spans="1:8" x14ac:dyDescent="0.25">
      <c r="A14" s="78">
        <v>44715</v>
      </c>
      <c r="B14" t="s">
        <v>120</v>
      </c>
      <c r="C14">
        <v>776331513</v>
      </c>
      <c r="D14" t="s">
        <v>108</v>
      </c>
      <c r="E14" t="s">
        <v>117</v>
      </c>
      <c r="F14">
        <v>218.4</v>
      </c>
      <c r="G14">
        <v>36.4</v>
      </c>
      <c r="H14">
        <v>182</v>
      </c>
    </row>
    <row r="15" spans="1:8" x14ac:dyDescent="0.25">
      <c r="A15" s="78">
        <v>44715</v>
      </c>
      <c r="B15" t="s">
        <v>121</v>
      </c>
      <c r="C15">
        <v>979792529</v>
      </c>
      <c r="D15" t="s">
        <v>108</v>
      </c>
      <c r="E15" t="s">
        <v>117</v>
      </c>
      <c r="F15">
        <v>52.88</v>
      </c>
      <c r="G15">
        <v>8.81</v>
      </c>
      <c r="H15">
        <v>44.07</v>
      </c>
    </row>
    <row r="16" spans="1:8" x14ac:dyDescent="0.25">
      <c r="A16" s="78"/>
    </row>
    <row r="17" spans="1:7" x14ac:dyDescent="0.25">
      <c r="A17" s="78"/>
    </row>
    <row r="18" spans="1:7" x14ac:dyDescent="0.25">
      <c r="A18" s="78"/>
    </row>
    <row r="19" spans="1:7" x14ac:dyDescent="0.25">
      <c r="A19" s="78"/>
    </row>
    <row r="20" spans="1:7" x14ac:dyDescent="0.25">
      <c r="A20" s="78"/>
    </row>
    <row r="21" spans="1:7" x14ac:dyDescent="0.25">
      <c r="A21" s="78"/>
    </row>
    <row r="22" spans="1:7" x14ac:dyDescent="0.25">
      <c r="A22" s="78"/>
    </row>
    <row r="23" spans="1:7" x14ac:dyDescent="0.25">
      <c r="A23" s="78"/>
    </row>
    <row r="24" spans="1:7" x14ac:dyDescent="0.25">
      <c r="A24" s="78"/>
    </row>
    <row r="25" spans="1:7" x14ac:dyDescent="0.25">
      <c r="A25" s="78"/>
    </row>
    <row r="26" spans="1:7" x14ac:dyDescent="0.25">
      <c r="F26" s="78"/>
      <c r="G26" s="40"/>
    </row>
  </sheetData>
  <pageMargins left="0.78749999999999998" right="0.78749999999999998" top="1.05277777777778" bottom="1.05277777777778" header="0.78749999999999998" footer="0.78749999999999998"/>
  <pageSetup paperSize="9" firstPageNumber="0" orientation="landscape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1A0B3-44E0-4608-97A5-D9C0F4F84776}">
  <dimension ref="A1:F42"/>
  <sheetViews>
    <sheetView workbookViewId="0">
      <selection sqref="A1:XFD1048576"/>
    </sheetView>
  </sheetViews>
  <sheetFormatPr defaultColWidth="9.140625" defaultRowHeight="15.75" x14ac:dyDescent="0.25"/>
  <cols>
    <col min="1" max="1" width="38.28515625" style="23" bestFit="1" customWidth="1"/>
    <col min="2" max="2" width="15.140625" style="23" bestFit="1" customWidth="1"/>
    <col min="3" max="3" width="12.5703125" style="23" customWidth="1"/>
    <col min="4" max="4" width="16" style="25" bestFit="1" customWidth="1"/>
    <col min="5" max="5" width="12.7109375" style="23" bestFit="1" customWidth="1"/>
    <col min="6" max="6" width="9.5703125" style="23" bestFit="1" customWidth="1"/>
    <col min="7" max="7" width="9.140625" style="23"/>
    <col min="8" max="8" width="11.28515625" style="23" bestFit="1" customWidth="1"/>
    <col min="9" max="15" width="9.140625" style="23"/>
    <col min="16" max="16" width="10.42578125" style="23" customWidth="1"/>
    <col min="17" max="16384" width="9.140625" style="23"/>
  </cols>
  <sheetData>
    <row r="1" spans="1:6" ht="23.25" x14ac:dyDescent="0.35">
      <c r="B1" s="24" t="s">
        <v>90</v>
      </c>
      <c r="C1" s="24"/>
    </row>
    <row r="2" spans="1:6" x14ac:dyDescent="0.25">
      <c r="B2" s="26"/>
    </row>
    <row r="3" spans="1:6" ht="23.25" x14ac:dyDescent="0.35">
      <c r="A3" s="24" t="s">
        <v>47</v>
      </c>
      <c r="D3" s="79">
        <v>44682</v>
      </c>
    </row>
    <row r="4" spans="1:6" x14ac:dyDescent="0.25">
      <c r="C4" s="26"/>
      <c r="D4" s="27"/>
    </row>
    <row r="5" spans="1:6" x14ac:dyDescent="0.25">
      <c r="A5" s="26" t="s">
        <v>48</v>
      </c>
    </row>
    <row r="6" spans="1:6" x14ac:dyDescent="0.25">
      <c r="A6" s="23" t="s">
        <v>64</v>
      </c>
      <c r="B6" s="28"/>
      <c r="D6" s="25">
        <v>36408.019999999997</v>
      </c>
    </row>
    <row r="7" spans="1:6" x14ac:dyDescent="0.25">
      <c r="F7" s="29"/>
    </row>
    <row r="8" spans="1:6" ht="16.5" thickBot="1" x14ac:dyDescent="0.3">
      <c r="C8" s="26" t="s">
        <v>49</v>
      </c>
      <c r="D8" s="30">
        <v>36408.019999999997</v>
      </c>
    </row>
    <row r="9" spans="1:6" ht="16.5" thickTop="1" x14ac:dyDescent="0.25">
      <c r="A9" s="26" t="s">
        <v>50</v>
      </c>
    </row>
    <row r="10" spans="1:6" x14ac:dyDescent="0.25">
      <c r="A10" s="13"/>
      <c r="B10" s="17"/>
      <c r="C10" s="31"/>
    </row>
    <row r="11" spans="1:6" x14ac:dyDescent="0.25">
      <c r="A11" s="13" t="s">
        <v>82</v>
      </c>
      <c r="B11" s="17"/>
      <c r="C11" s="57">
        <v>21.04</v>
      </c>
    </row>
    <row r="12" spans="1:6" x14ac:dyDescent="0.25">
      <c r="A12" s="13" t="s">
        <v>76</v>
      </c>
      <c r="B12" s="17"/>
      <c r="C12" s="68">
        <v>143.24</v>
      </c>
    </row>
    <row r="13" spans="1:6" x14ac:dyDescent="0.25">
      <c r="A13" s="13" t="s">
        <v>78</v>
      </c>
      <c r="B13" s="17"/>
      <c r="C13" s="68">
        <v>51.9</v>
      </c>
    </row>
    <row r="14" spans="1:6" x14ac:dyDescent="0.25">
      <c r="A14" s="13" t="s">
        <v>100</v>
      </c>
      <c r="B14" s="17"/>
      <c r="C14" s="68">
        <v>9900</v>
      </c>
    </row>
    <row r="15" spans="1:6" x14ac:dyDescent="0.25">
      <c r="A15" s="20"/>
      <c r="B15" s="17"/>
      <c r="C15" s="21"/>
    </row>
    <row r="16" spans="1:6" ht="16.5" thickBot="1" x14ac:dyDescent="0.3">
      <c r="A16" s="13"/>
      <c r="C16" s="32">
        <f>SUM(C11:C15)</f>
        <v>10116.18</v>
      </c>
    </row>
    <row r="17" spans="1:5" ht="16.5" thickTop="1" x14ac:dyDescent="0.25">
      <c r="A17" s="13"/>
      <c r="C17" s="21"/>
    </row>
    <row r="18" spans="1:5" x14ac:dyDescent="0.25">
      <c r="A18" s="13"/>
      <c r="C18" s="21"/>
    </row>
    <row r="19" spans="1:5" x14ac:dyDescent="0.25">
      <c r="A19" s="13"/>
      <c r="C19" s="21"/>
    </row>
    <row r="20" spans="1:5" x14ac:dyDescent="0.25">
      <c r="A20" s="13"/>
      <c r="C20" s="21"/>
    </row>
    <row r="21" spans="1:5" x14ac:dyDescent="0.25">
      <c r="A21" s="13"/>
      <c r="B21" s="21"/>
      <c r="C21" s="103"/>
    </row>
    <row r="22" spans="1:5" ht="16.5" thickBot="1" x14ac:dyDescent="0.3">
      <c r="A22" s="13"/>
      <c r="C22" s="32">
        <f>SUM(C19:C21)</f>
        <v>0</v>
      </c>
    </row>
    <row r="23" spans="1:5" ht="16.5" thickTop="1" x14ac:dyDescent="0.25">
      <c r="A23" s="13"/>
      <c r="C23" s="21"/>
    </row>
    <row r="24" spans="1:5" x14ac:dyDescent="0.25">
      <c r="A24" s="13"/>
      <c r="C24" s="21"/>
    </row>
    <row r="25" spans="1:5" ht="16.5" thickBot="1" x14ac:dyDescent="0.3">
      <c r="B25" s="33"/>
      <c r="D25" s="34">
        <f>D8-C16+C22</f>
        <v>26291.839999999997</v>
      </c>
    </row>
    <row r="26" spans="1:5" ht="16.5" thickTop="1" x14ac:dyDescent="0.25"/>
    <row r="27" spans="1:5" x14ac:dyDescent="0.25">
      <c r="C27" s="25"/>
    </row>
    <row r="28" spans="1:5" x14ac:dyDescent="0.25">
      <c r="A28" s="26" t="s">
        <v>51</v>
      </c>
      <c r="B28" s="26"/>
    </row>
    <row r="29" spans="1:5" x14ac:dyDescent="0.25">
      <c r="A29" s="26" t="s">
        <v>105</v>
      </c>
      <c r="D29" s="35">
        <v>22032.86</v>
      </c>
    </row>
    <row r="30" spans="1:5" x14ac:dyDescent="0.25">
      <c r="A30" s="23" t="s">
        <v>106</v>
      </c>
      <c r="B30" s="25">
        <v>1660.33</v>
      </c>
      <c r="D30" s="35"/>
      <c r="E30" s="36"/>
    </row>
    <row r="31" spans="1:5" x14ac:dyDescent="0.25">
      <c r="A31" s="23" t="s">
        <v>52</v>
      </c>
      <c r="B31" s="36">
        <v>10116.18</v>
      </c>
      <c r="D31" s="25">
        <f>SUM(C27:C29)</f>
        <v>0</v>
      </c>
    </row>
    <row r="32" spans="1:5" x14ac:dyDescent="0.25">
      <c r="A32" s="23" t="s">
        <v>53</v>
      </c>
      <c r="B32" s="36">
        <v>14375.16</v>
      </c>
    </row>
    <row r="33" spans="1:6" x14ac:dyDescent="0.25">
      <c r="B33" s="36"/>
      <c r="F33" s="36"/>
    </row>
    <row r="34" spans="1:6" ht="16.5" thickBot="1" x14ac:dyDescent="0.3">
      <c r="A34" s="26" t="s">
        <v>54</v>
      </c>
      <c r="B34" s="33">
        <v>44691</v>
      </c>
      <c r="C34" s="26"/>
      <c r="D34" s="34">
        <f>D29-B31+B32</f>
        <v>26291.84</v>
      </c>
    </row>
    <row r="35" spans="1:6" ht="16.5" thickTop="1" x14ac:dyDescent="0.25">
      <c r="D35" s="25">
        <f>D34-D25</f>
        <v>0</v>
      </c>
      <c r="E35" s="36"/>
    </row>
    <row r="36" spans="1:6" s="26" customFormat="1" x14ac:dyDescent="0.25">
      <c r="A36" s="23"/>
      <c r="B36" s="23"/>
      <c r="C36" s="23"/>
      <c r="D36" s="25"/>
      <c r="E36" s="37"/>
      <c r="F36" s="37"/>
    </row>
    <row r="37" spans="1:6" x14ac:dyDescent="0.25">
      <c r="A37" s="26" t="s">
        <v>55</v>
      </c>
      <c r="B37" s="23" t="s">
        <v>56</v>
      </c>
    </row>
    <row r="38" spans="1:6" x14ac:dyDescent="0.25">
      <c r="A38" s="26"/>
      <c r="B38" s="26" t="s">
        <v>30</v>
      </c>
      <c r="C38" s="26"/>
      <c r="D38" s="102"/>
    </row>
    <row r="39" spans="1:6" x14ac:dyDescent="0.25">
      <c r="A39" s="26"/>
      <c r="E39" s="36"/>
    </row>
    <row r="40" spans="1:6" s="26" customFormat="1" x14ac:dyDescent="0.25">
      <c r="A40" s="26" t="s">
        <v>31</v>
      </c>
      <c r="B40" s="23" t="s">
        <v>57</v>
      </c>
      <c r="C40" s="23"/>
      <c r="D40" s="25"/>
      <c r="E40" s="37"/>
      <c r="F40" s="37"/>
    </row>
    <row r="42" spans="1:6" x14ac:dyDescent="0.25">
      <c r="A42" s="2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AC57-632C-4343-A2CB-BEA6A7A0E934}">
  <dimension ref="A1:F42"/>
  <sheetViews>
    <sheetView topLeftCell="A25" workbookViewId="0">
      <selection activeCell="N36" sqref="N36"/>
    </sheetView>
  </sheetViews>
  <sheetFormatPr defaultColWidth="9.140625" defaultRowHeight="15.75" x14ac:dyDescent="0.25"/>
  <cols>
    <col min="1" max="1" width="38.28515625" style="23" bestFit="1" customWidth="1"/>
    <col min="2" max="2" width="15.140625" style="23" bestFit="1" customWidth="1"/>
    <col min="3" max="3" width="12.5703125" style="23" customWidth="1"/>
    <col min="4" max="4" width="16" style="25" bestFit="1" customWidth="1"/>
    <col min="5" max="5" width="12.7109375" style="23" bestFit="1" customWidth="1"/>
    <col min="6" max="6" width="9.5703125" style="23" bestFit="1" customWidth="1"/>
    <col min="7" max="7" width="9.140625" style="23"/>
    <col min="8" max="8" width="11.28515625" style="23" bestFit="1" customWidth="1"/>
    <col min="9" max="15" width="9.140625" style="23"/>
    <col min="16" max="16" width="10.42578125" style="23" customWidth="1"/>
    <col min="17" max="16384" width="9.140625" style="23"/>
  </cols>
  <sheetData>
    <row r="1" spans="1:6" ht="23.25" x14ac:dyDescent="0.35">
      <c r="B1" s="24" t="s">
        <v>90</v>
      </c>
      <c r="C1" s="24"/>
    </row>
    <row r="2" spans="1:6" x14ac:dyDescent="0.25">
      <c r="B2" s="26"/>
    </row>
    <row r="3" spans="1:6" ht="23.25" x14ac:dyDescent="0.35">
      <c r="A3" s="24" t="s">
        <v>47</v>
      </c>
      <c r="D3" s="79">
        <v>44743</v>
      </c>
    </row>
    <row r="4" spans="1:6" x14ac:dyDescent="0.25">
      <c r="C4" s="26"/>
      <c r="D4" s="27"/>
    </row>
    <row r="5" spans="1:6" x14ac:dyDescent="0.25">
      <c r="A5" s="26" t="s">
        <v>48</v>
      </c>
    </row>
    <row r="6" spans="1:6" x14ac:dyDescent="0.25">
      <c r="A6" s="23" t="s">
        <v>64</v>
      </c>
      <c r="B6" s="28"/>
      <c r="D6" s="25">
        <v>25379.84</v>
      </c>
    </row>
    <row r="7" spans="1:6" x14ac:dyDescent="0.25">
      <c r="F7" s="29"/>
    </row>
    <row r="8" spans="1:6" ht="16.5" thickBot="1" x14ac:dyDescent="0.3">
      <c r="C8" s="26" t="s">
        <v>49</v>
      </c>
      <c r="D8" s="30">
        <v>25379.84</v>
      </c>
    </row>
    <row r="9" spans="1:6" ht="16.5" thickTop="1" x14ac:dyDescent="0.25">
      <c r="A9" s="26" t="s">
        <v>50</v>
      </c>
    </row>
    <row r="10" spans="1:6" x14ac:dyDescent="0.25">
      <c r="A10" s="13"/>
      <c r="B10" s="17"/>
      <c r="C10" s="31"/>
    </row>
    <row r="11" spans="1:6" x14ac:dyDescent="0.25">
      <c r="A11" s="13" t="s">
        <v>82</v>
      </c>
      <c r="B11" s="17"/>
      <c r="C11" s="57">
        <v>21.04</v>
      </c>
    </row>
    <row r="12" spans="1:6" x14ac:dyDescent="0.25">
      <c r="A12" s="13" t="s">
        <v>76</v>
      </c>
      <c r="B12" s="17"/>
      <c r="C12" s="68">
        <v>143.24</v>
      </c>
    </row>
    <row r="13" spans="1:6" x14ac:dyDescent="0.25">
      <c r="A13" s="13" t="s">
        <v>78</v>
      </c>
      <c r="B13" s="17"/>
      <c r="C13" s="68">
        <v>51.9</v>
      </c>
    </row>
    <row r="14" spans="1:6" x14ac:dyDescent="0.25">
      <c r="A14" s="13" t="s">
        <v>100</v>
      </c>
      <c r="B14" s="17"/>
      <c r="C14" s="68">
        <v>9900</v>
      </c>
    </row>
    <row r="15" spans="1:6" x14ac:dyDescent="0.25">
      <c r="A15" s="20"/>
      <c r="B15" s="17"/>
      <c r="C15" s="21"/>
    </row>
    <row r="16" spans="1:6" ht="16.5" thickBot="1" x14ac:dyDescent="0.3">
      <c r="A16" s="13"/>
      <c r="C16" s="32">
        <f>SUM(C11:C15)</f>
        <v>10116.18</v>
      </c>
    </row>
    <row r="17" spans="1:5" ht="16.5" thickTop="1" x14ac:dyDescent="0.25">
      <c r="A17" s="13"/>
      <c r="C17" s="21"/>
    </row>
    <row r="18" spans="1:5" x14ac:dyDescent="0.25">
      <c r="A18" s="13"/>
      <c r="C18" s="21"/>
    </row>
    <row r="19" spans="1:5" x14ac:dyDescent="0.25">
      <c r="A19" s="13"/>
      <c r="C19" s="21"/>
    </row>
    <row r="20" spans="1:5" x14ac:dyDescent="0.25">
      <c r="A20" s="13"/>
      <c r="C20" s="21"/>
    </row>
    <row r="21" spans="1:5" x14ac:dyDescent="0.25">
      <c r="A21" s="13"/>
      <c r="B21" s="21"/>
      <c r="C21" s="103"/>
    </row>
    <row r="22" spans="1:5" ht="16.5" thickBot="1" x14ac:dyDescent="0.3">
      <c r="A22" s="13"/>
      <c r="C22" s="32">
        <f>SUM(C19:C21)</f>
        <v>0</v>
      </c>
    </row>
    <row r="23" spans="1:5" ht="16.5" thickTop="1" x14ac:dyDescent="0.25">
      <c r="A23" s="13"/>
      <c r="C23" s="21"/>
    </row>
    <row r="24" spans="1:5" x14ac:dyDescent="0.25">
      <c r="A24" s="13"/>
      <c r="C24" s="21"/>
    </row>
    <row r="25" spans="1:5" ht="16.5" thickBot="1" x14ac:dyDescent="0.3">
      <c r="B25" s="33"/>
      <c r="D25" s="34">
        <f>D8-C16+C22</f>
        <v>15263.66</v>
      </c>
    </row>
    <row r="26" spans="1:5" ht="16.5" thickTop="1" x14ac:dyDescent="0.25"/>
    <row r="27" spans="1:5" x14ac:dyDescent="0.25">
      <c r="C27" s="25"/>
    </row>
    <row r="28" spans="1:5" x14ac:dyDescent="0.25">
      <c r="A28" s="26" t="s">
        <v>51</v>
      </c>
      <c r="B28" s="26"/>
    </row>
    <row r="29" spans="1:5" x14ac:dyDescent="0.25">
      <c r="A29" s="26" t="s">
        <v>105</v>
      </c>
      <c r="D29" s="35">
        <v>22032.86</v>
      </c>
    </row>
    <row r="30" spans="1:5" x14ac:dyDescent="0.25">
      <c r="A30" s="23" t="s">
        <v>106</v>
      </c>
      <c r="B30" s="25">
        <v>1660.33</v>
      </c>
      <c r="D30" s="35"/>
      <c r="E30" s="36"/>
    </row>
    <row r="31" spans="1:5" x14ac:dyDescent="0.25">
      <c r="A31" s="23" t="s">
        <v>52</v>
      </c>
      <c r="B31" s="36">
        <v>10116.18</v>
      </c>
      <c r="D31" s="25">
        <f>SUM(C27:C29)</f>
        <v>0</v>
      </c>
    </row>
    <row r="32" spans="1:5" x14ac:dyDescent="0.25">
      <c r="A32" s="23" t="s">
        <v>53</v>
      </c>
      <c r="B32" s="36">
        <v>15630.15</v>
      </c>
    </row>
    <row r="33" spans="1:6" x14ac:dyDescent="0.25">
      <c r="B33" s="36"/>
      <c r="F33" s="36"/>
    </row>
    <row r="34" spans="1:6" ht="16.5" thickBot="1" x14ac:dyDescent="0.3">
      <c r="A34" s="26" t="s">
        <v>54</v>
      </c>
      <c r="B34" s="33">
        <v>44691</v>
      </c>
      <c r="C34" s="26"/>
      <c r="D34" s="34">
        <f>D29-B31+B32</f>
        <v>27546.83</v>
      </c>
    </row>
    <row r="35" spans="1:6" ht="16.5" thickTop="1" x14ac:dyDescent="0.25">
      <c r="D35" s="25">
        <f>D34-D25</f>
        <v>12283.170000000002</v>
      </c>
      <c r="E35" s="36"/>
    </row>
    <row r="36" spans="1:6" s="26" customFormat="1" x14ac:dyDescent="0.25">
      <c r="A36" s="23"/>
      <c r="B36" s="23"/>
      <c r="C36" s="23"/>
      <c r="D36" s="25"/>
      <c r="E36" s="37"/>
      <c r="F36" s="37"/>
    </row>
    <row r="37" spans="1:6" x14ac:dyDescent="0.25">
      <c r="A37" s="26" t="s">
        <v>55</v>
      </c>
      <c r="B37" s="23" t="s">
        <v>56</v>
      </c>
    </row>
    <row r="38" spans="1:6" x14ac:dyDescent="0.25">
      <c r="A38" s="26"/>
      <c r="B38" s="26" t="s">
        <v>30</v>
      </c>
      <c r="C38" s="26"/>
      <c r="D38" s="102"/>
    </row>
    <row r="39" spans="1:6" x14ac:dyDescent="0.25">
      <c r="A39" s="26"/>
      <c r="E39" s="36"/>
    </row>
    <row r="40" spans="1:6" s="26" customFormat="1" x14ac:dyDescent="0.25">
      <c r="A40" s="26" t="s">
        <v>31</v>
      </c>
      <c r="B40" s="23" t="s">
        <v>57</v>
      </c>
      <c r="C40" s="23"/>
      <c r="D40" s="25"/>
      <c r="E40" s="37"/>
      <c r="F40" s="37"/>
    </row>
    <row r="42" spans="1:6" x14ac:dyDescent="0.25">
      <c r="A42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EC2E9-4A04-4DE8-BB83-812E458E5BF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703125" defaultRowHeight="15" x14ac:dyDescent="0.25"/>
  <cols>
    <col min="2" max="2" width="15.5703125" customWidth="1"/>
    <col min="3" max="3" width="13.85546875" customWidth="1"/>
    <col min="4" max="4" width="12.5703125" customWidth="1"/>
    <col min="5" max="5" width="56.85546875" customWidth="1"/>
  </cols>
  <sheetData>
    <row r="1" spans="1:5" x14ac:dyDescent="0.25">
      <c r="C1" t="s">
        <v>32</v>
      </c>
      <c r="D1" t="s">
        <v>33</v>
      </c>
      <c r="E1" t="s">
        <v>34</v>
      </c>
    </row>
    <row r="2" spans="1:5" x14ac:dyDescent="0.25">
      <c r="A2" s="11" t="s">
        <v>35</v>
      </c>
      <c r="B2" s="11" t="s">
        <v>4</v>
      </c>
      <c r="C2" s="12"/>
      <c r="D2" s="11"/>
      <c r="E2" s="11"/>
    </row>
    <row r="3" spans="1:5" x14ac:dyDescent="0.25">
      <c r="A3" s="11" t="s">
        <v>36</v>
      </c>
      <c r="B3" s="11" t="s">
        <v>37</v>
      </c>
      <c r="C3" s="12"/>
      <c r="D3" s="12"/>
      <c r="E3" s="11"/>
    </row>
    <row r="4" spans="1:5" x14ac:dyDescent="0.25">
      <c r="A4" s="11" t="s">
        <v>38</v>
      </c>
      <c r="B4" s="11" t="s">
        <v>39</v>
      </c>
      <c r="C4" s="12"/>
      <c r="D4" s="12"/>
      <c r="E4" s="11"/>
    </row>
    <row r="5" spans="1:5" x14ac:dyDescent="0.25">
      <c r="A5" s="11" t="s">
        <v>40</v>
      </c>
      <c r="B5" s="11" t="s">
        <v>41</v>
      </c>
      <c r="C5" s="12"/>
      <c r="D5" s="12"/>
      <c r="E5" s="11"/>
    </row>
    <row r="6" spans="1:5" x14ac:dyDescent="0.25">
      <c r="A6" s="11" t="s">
        <v>42</v>
      </c>
      <c r="B6" s="11" t="s">
        <v>43</v>
      </c>
      <c r="C6" s="12"/>
      <c r="D6" s="12"/>
      <c r="E6" s="11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of Accounts</vt:lpstr>
      <vt:lpstr>Expenditure</vt:lpstr>
      <vt:lpstr>Receipts</vt:lpstr>
      <vt:lpstr>VAT</vt:lpstr>
      <vt:lpstr>May 22</vt:lpstr>
      <vt:lpstr>July 22</vt:lpstr>
      <vt:lpstr>Sheet4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Julie Collett</cp:lastModifiedBy>
  <cp:revision>13</cp:revision>
  <cp:lastPrinted>2022-05-30T09:42:50Z</cp:lastPrinted>
  <dcterms:created xsi:type="dcterms:W3CDTF">2016-03-31T11:43:05Z</dcterms:created>
  <dcterms:modified xsi:type="dcterms:W3CDTF">2022-07-20T14:09:59Z</dcterms:modified>
  <dc:language>en-GB</dc:language>
</cp:coreProperties>
</file>